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BérfizetésiTesztTábla-adóelőleg" sheetId="1" r:id="rId1"/>
  </sheets>
  <definedNames>
    <definedName name="a">#REF!</definedName>
    <definedName name="b">#REF!</definedName>
    <definedName name="c">#REF!</definedName>
    <definedName name="d">#REF!</definedName>
    <definedName name="_xlnm.Print_Area" localSheetId="0">'BérfizetésiTesztTábla-adóelőleg'!$B$1:$I$37</definedName>
  </definedNames>
  <calcPr fullCalcOnLoad="1"/>
</workbook>
</file>

<file path=xl/comments1.xml><?xml version="1.0" encoding="utf-8"?>
<comments xmlns="http://schemas.openxmlformats.org/spreadsheetml/2006/main">
  <authors>
    <author>Egy el?gedett Microsoft Office felhaszn?l?</author>
    <author>Ruszin Zsolt</author>
  </authors>
  <commentList>
    <comment ref="E3" authorId="0">
      <text>
        <r>
          <rPr>
            <sz val="8"/>
            <rFont val="Tahoma"/>
            <family val="0"/>
          </rPr>
          <t>This is the minimum social security basis</t>
        </r>
      </text>
    </comment>
    <comment ref="G3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Ezt az oszlopot a foglalkoztató fiezeti anak ellenére, hogy eglyni járulékokról van szó. / These amount is paid by the employer, no mater they are wild have been deducted from the employee</t>
        </r>
      </text>
    </comment>
    <comment ref="I21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A fizetésen felüli rész a minimum járulékalapig a munkáltató által fizetve / Paid by the employer up to the difference between the real and he minimum socail security.
</t>
        </r>
      </text>
    </comment>
    <comment ref="I5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A munkabérből a valós levonást kell elvégezni / The deduction shall be the real salary aamount</t>
        </r>
      </text>
    </comment>
    <comment ref="I7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A munkabérből a valós levonást kell elvégezni / The deduction shall be the real salary aamount</t>
        </r>
      </text>
    </comment>
    <comment ref="I8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A munkabérből a valós levonást kell elvégezni / The deduction shall be the real salary aamount</t>
        </r>
      </text>
    </comment>
    <comment ref="G10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A számítás szernt az adójóváírás 125.000 Ft-tól kezdve nulla Ft / From HUF 125,000 the tax credit is zero!</t>
        </r>
      </text>
    </comment>
    <comment ref="H10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A számítás szernt az adójóváírás 125.000 Ft-tól kezdve nulla Ft / From HUF 125,000 the tax credit is zero!</t>
        </r>
      </text>
    </comment>
    <comment ref="I10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A számítás szernt az adójóváírás 125.000 Ft-tól kezdve nulla Ft / From HUF 125,000 the tax credit is zero!</t>
        </r>
      </text>
    </comment>
    <comment ref="I23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Többlet a bejelentés hiánya miatt / Extra tax due to missed reporting</t>
        </r>
      </text>
    </comment>
    <comment ref="G1" authorId="1">
      <text>
        <r>
          <rPr>
            <b/>
            <sz val="8"/>
            <rFont val="Tahoma"/>
            <family val="0"/>
          </rPr>
          <t>Ruszin Zsolt:</t>
        </r>
        <r>
          <rPr>
            <sz val="8"/>
            <rFont val="Tahoma"/>
            <family val="0"/>
          </rPr>
          <t xml:space="preserve">
Ide kell beírni a bruttó bér összegét / Please write here the salary amount (gross)</t>
        </r>
      </text>
    </comment>
  </commentList>
</comments>
</file>

<file path=xl/sharedStrings.xml><?xml version="1.0" encoding="utf-8"?>
<sst xmlns="http://schemas.openxmlformats.org/spreadsheetml/2006/main" count="45" uniqueCount="42">
  <si>
    <t>Adók és jarulékok, bérköltség</t>
  </si>
  <si>
    <t>Taxes, Social Security and Salary Cost</t>
  </si>
  <si>
    <t>Levonások / Deductions:</t>
  </si>
  <si>
    <t>TB nyugdíj / pension</t>
  </si>
  <si>
    <t>vagy/or</t>
  </si>
  <si>
    <t>Nyugdíjpénztár / P.Fund</t>
  </si>
  <si>
    <t>Egészségbiztosítás / H.C.</t>
  </si>
  <si>
    <t>Munkavállalói járulék / Contr.</t>
  </si>
  <si>
    <t>Személyi Jövedelemadó /Inc.Tax</t>
  </si>
  <si>
    <t>Összesen / Total</t>
  </si>
  <si>
    <t>Közterhek / Taxes after the gross salary</t>
  </si>
  <si>
    <t>Társadalombiztosítás / Soc.Sec.</t>
  </si>
  <si>
    <t>Egészségügyi hozzáj. / Med.Contr.</t>
  </si>
  <si>
    <t>Szakképzési hozzájár./ Educ.Contr.</t>
  </si>
  <si>
    <t>Munkaadói járulék / Contr. of Empl.</t>
  </si>
  <si>
    <t>Összes közteher / Total taxes on top</t>
  </si>
  <si>
    <t>Összes levonások / Total deductions</t>
  </si>
  <si>
    <t>Nettó bér / Net salary</t>
  </si>
  <si>
    <t>Megjegyzések / Notes:</t>
  </si>
  <si>
    <t>Érvényes/Valid</t>
  </si>
  <si>
    <t>A nyugdíj-felső határ számításokat a táblázat nem tartalmazza!</t>
  </si>
  <si>
    <t>There is no pension and healt care deduction above the top pension limit!</t>
  </si>
  <si>
    <t>Az adóterheket a kifizető ezer Ft-ban, kerekítve fizeti meg! / The taxes are due in HUF Thousand!</t>
  </si>
  <si>
    <t>A gyermekedvezményt a táblázat nem tartalmazza. (Gyermekenként: 4.000/hó/gyermek, ha az eltartottak száma legalább 3)</t>
  </si>
  <si>
    <t>The family allowance is not included! (In case of at least 3 child HUF 4.000 /month/child )</t>
  </si>
  <si>
    <t>A munkabér adójóváírása(i) szerepel(nek). (havi 9 eFt, legfeljebb 1.500.000 Ft éves jöv.-ig és havi 2.340 Ft havi 83,333 Ft jöv.-ig)</t>
  </si>
  <si>
    <t>till 31.12.2006.</t>
  </si>
  <si>
    <t>Foglakoztatói / Employer</t>
  </si>
  <si>
    <t>Dolgozói / Employee</t>
  </si>
  <si>
    <t>Minimum járulékalap / 
Minimum Social Security basis</t>
  </si>
  <si>
    <t>Bejelentéssel / with reporting</t>
  </si>
  <si>
    <t>Bejelentés nélkül / Without reporting</t>
  </si>
  <si>
    <r>
      <t>Bérköltség</t>
    </r>
    <r>
      <rPr>
        <b/>
        <sz val="7"/>
        <rFont val="Times New Roman"/>
        <family val="1"/>
      </rPr>
      <t xml:space="preserve"> </t>
    </r>
    <r>
      <rPr>
        <b/>
        <sz val="11"/>
        <rFont val="Times New Roman"/>
        <family val="1"/>
      </rPr>
      <t>(bruttó bér + közterhek)</t>
    </r>
    <r>
      <rPr>
        <b/>
        <sz val="11"/>
        <rFont val="Times New Roman"/>
        <family val="0"/>
      </rPr>
      <t xml:space="preserve"> / Salary Cost</t>
    </r>
  </si>
  <si>
    <t>2006.09.01-12.31</t>
  </si>
  <si>
    <t>from 01.09.2006.</t>
  </si>
  <si>
    <t xml:space="preserve">A foglalkoztató a bejelentés hiányában lényegében a bér és a 125.000 Ft közti különség 43,5%-át </t>
  </si>
  <si>
    <t xml:space="preserve">fizeti meg, három jogcímen (Mnyp, Nyugdíjbizt, Egbizt.) </t>
  </si>
  <si>
    <t xml:space="preserve">/ The employer pays 43,5 % of the difference between 125,000 and the real salary </t>
  </si>
  <si>
    <t>for three different title (Private Pension, State Pension, Health Care)</t>
  </si>
  <si>
    <t>The tax credits of employees (9,000 HUF below HUF 1,500,000/year and HUF 2,340 below HUF 83,333/m income) are included!</t>
  </si>
  <si>
    <t>MUNKAVISZONY / WORK CONTRACT</t>
  </si>
  <si>
    <t xml:space="preserve">Foglakoztató által fizetett / Paid by the employer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</si>
</sst>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;[Red]\-#,##0.0"/>
    <numFmt numFmtId="166" formatCode="#,##0.0"/>
    <numFmt numFmtId="167" formatCode="#,##0.000"/>
    <numFmt numFmtId="168" formatCode="#,##0.0000"/>
    <numFmt numFmtId="169" formatCode="#,##0\ \ \ \ \ \5\4\3"/>
    <numFmt numFmtId="170" formatCode="#,##0\ \ \ \f\ő"/>
    <numFmt numFmtId="171" formatCode="#,##0\ \f\ő"/>
    <numFmt numFmtId="172" formatCode="#,##0;[Red]\-#,##0"/>
    <numFmt numFmtId="173" formatCode="#,##0\ \ \ \ \ \8\6\6\2"/>
    <numFmt numFmtId="174" formatCode="#,##0\ \ \ \8\6\6\2"/>
    <numFmt numFmtId="175" formatCode="#,##0\ \ \8\6\6\2"/>
    <numFmt numFmtId="176" formatCode="#,##0\ \c\a\r"/>
    <numFmt numFmtId="177" formatCode="0\ &quot;autó&quot;"/>
    <numFmt numFmtId="178" formatCode="0\ \ \8\6\6\2"/>
    <numFmt numFmtId="179" formatCode="&quot;2001&quot;\ \ \ \ \ \ \ \ \ \ \ \ \ \ \ \ \ \ \ \ \ \ \ \ \ \ \ \ \ \ \ \ 0"/>
    <numFmt numFmtId="180" formatCode="&quot;2002&quot;\ \ \ \ \ \ \ \ \ \ \ \ \ \ \ \ \ \ \ \ \ \ \ \ \ \ \ \ \ \ \ \ 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0"/>
    </font>
    <font>
      <b/>
      <sz val="11"/>
      <color indexed="18"/>
      <name val="Times New Roman"/>
      <family val="1"/>
    </font>
    <font>
      <b/>
      <sz val="8"/>
      <name val="Tahoma"/>
      <family val="0"/>
    </font>
    <font>
      <i/>
      <sz val="11"/>
      <color indexed="12"/>
      <name val="Times New Roman"/>
      <family val="1"/>
    </font>
    <font>
      <b/>
      <sz val="20"/>
      <name val="Times New Roman"/>
      <family val="1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 quotePrefix="1">
      <alignment horizontal="center"/>
      <protection/>
    </xf>
    <xf numFmtId="9" fontId="5" fillId="0" borderId="0" xfId="0" applyNumberFormat="1" applyFont="1" applyBorder="1" applyAlignment="1" applyProtection="1" quotePrefix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9" fontId="5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5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Border="1" applyAlignment="1" applyProtection="1" quotePrefix="1">
      <alignment horizontal="center" wrapText="1"/>
      <protection/>
    </xf>
    <xf numFmtId="9" fontId="5" fillId="0" borderId="0" xfId="0" applyNumberFormat="1" applyFont="1" applyBorder="1" applyAlignment="1" applyProtection="1" quotePrefix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3" fontId="5" fillId="0" borderId="0" xfId="0" applyNumberFormat="1" applyFont="1" applyBorder="1" applyAlignment="1" applyProtection="1" quotePrefix="1">
      <alignment horizontal="center" vertical="top"/>
      <protection/>
    </xf>
    <xf numFmtId="9" fontId="5" fillId="0" borderId="0" xfId="0" applyNumberFormat="1" applyFont="1" applyBorder="1" applyAlignment="1" applyProtection="1" quotePrefix="1">
      <alignment horizontal="center" vertical="top"/>
      <protection/>
    </xf>
    <xf numFmtId="0" fontId="5" fillId="0" borderId="0" xfId="0" applyFont="1" applyBorder="1" applyAlignment="1" applyProtection="1">
      <alignment vertical="top"/>
      <protection/>
    </xf>
    <xf numFmtId="3" fontId="5" fillId="2" borderId="0" xfId="0" applyNumberFormat="1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 horizontal="right"/>
      <protection/>
    </xf>
    <xf numFmtId="3" fontId="4" fillId="3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4" fillId="3" borderId="0" xfId="0" applyFont="1" applyFill="1" applyBorder="1" applyAlignment="1" applyProtection="1" quotePrefix="1">
      <alignment horizontal="left" vertical="top"/>
      <protection/>
    </xf>
    <xf numFmtId="0" fontId="4" fillId="3" borderId="0" xfId="0" applyFont="1" applyFill="1" applyAlignment="1" applyProtection="1">
      <alignment wrapText="1"/>
      <protection/>
    </xf>
    <xf numFmtId="0" fontId="5" fillId="3" borderId="0" xfId="0" applyFont="1" applyFill="1" applyAlignment="1" applyProtection="1">
      <alignment wrapText="1"/>
      <protection/>
    </xf>
    <xf numFmtId="3" fontId="5" fillId="3" borderId="1" xfId="0" applyNumberFormat="1" applyFont="1" applyFill="1" applyBorder="1" applyAlignment="1" applyProtection="1">
      <alignment wrapText="1"/>
      <protection/>
    </xf>
    <xf numFmtId="3" fontId="4" fillId="3" borderId="0" xfId="0" applyNumberFormat="1" applyFont="1" applyFill="1" applyAlignment="1" applyProtection="1">
      <alignment horizontal="center" wrapText="1"/>
      <protection/>
    </xf>
    <xf numFmtId="3" fontId="5" fillId="0" borderId="0" xfId="0" applyNumberFormat="1" applyFont="1" applyBorder="1" applyAlignment="1" applyProtection="1">
      <alignment wrapText="1"/>
      <protection/>
    </xf>
    <xf numFmtId="3" fontId="11" fillId="3" borderId="2" xfId="0" applyNumberFormat="1" applyFont="1" applyFill="1" applyBorder="1" applyAlignment="1" applyProtection="1">
      <alignment vertical="center"/>
      <protection/>
    </xf>
    <xf numFmtId="0" fontId="5" fillId="3" borderId="3" xfId="0" applyFont="1" applyFill="1" applyBorder="1" applyAlignment="1" applyProtection="1">
      <alignment horizontal="center" vertical="top"/>
      <protection/>
    </xf>
    <xf numFmtId="3" fontId="5" fillId="3" borderId="4" xfId="0" applyNumberFormat="1" applyFont="1" applyFill="1" applyBorder="1" applyAlignment="1" applyProtection="1">
      <alignment horizontal="center" vertical="center" wrapText="1"/>
      <protection/>
    </xf>
    <xf numFmtId="3" fontId="5" fillId="3" borderId="3" xfId="0" applyNumberFormat="1" applyFont="1" applyFill="1" applyBorder="1" applyAlignment="1" applyProtection="1">
      <alignment horizontal="center" vertical="center" wrapText="1"/>
      <protection/>
    </xf>
    <xf numFmtId="3" fontId="5" fillId="3" borderId="2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vertical="top"/>
      <protection/>
    </xf>
    <xf numFmtId="0" fontId="4" fillId="0" borderId="5" xfId="0" applyFont="1" applyBorder="1" applyAlignment="1" applyProtection="1" quotePrefix="1">
      <alignment horizontal="left"/>
      <protection/>
    </xf>
    <xf numFmtId="0" fontId="6" fillId="0" borderId="5" xfId="0" applyFont="1" applyBorder="1" applyAlignment="1" applyProtection="1" quotePrefix="1">
      <alignment horizontal="center"/>
      <protection/>
    </xf>
    <xf numFmtId="0" fontId="5" fillId="0" borderId="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 quotePrefix="1">
      <alignment horizontal="left"/>
      <protection/>
    </xf>
    <xf numFmtId="164" fontId="5" fillId="0" borderId="0" xfId="19" applyNumberFormat="1" applyFont="1" applyBorder="1" applyAlignment="1" applyProtection="1">
      <alignment/>
      <protection/>
    </xf>
    <xf numFmtId="3" fontId="5" fillId="0" borderId="1" xfId="15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8" xfId="15" applyNumberFormat="1" applyFont="1" applyBorder="1" applyAlignment="1" applyProtection="1">
      <alignment/>
      <protection/>
    </xf>
    <xf numFmtId="3" fontId="5" fillId="0" borderId="0" xfId="15" applyNumberFormat="1" applyFont="1" applyBorder="1" applyAlignment="1" applyProtection="1">
      <alignment/>
      <protection/>
    </xf>
    <xf numFmtId="3" fontId="5" fillId="0" borderId="1" xfId="15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 wrapText="1"/>
      <protection/>
    </xf>
    <xf numFmtId="0" fontId="5" fillId="0" borderId="9" xfId="0" applyFont="1" applyBorder="1" applyAlignment="1" applyProtection="1" quotePrefix="1">
      <alignment horizontal="left"/>
      <protection/>
    </xf>
    <xf numFmtId="164" fontId="5" fillId="0" borderId="9" xfId="19" applyNumberFormat="1" applyFont="1" applyBorder="1" applyAlignment="1" applyProtection="1">
      <alignment/>
      <protection/>
    </xf>
    <xf numFmtId="3" fontId="5" fillId="0" borderId="10" xfId="15" applyNumberFormat="1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/>
      <protection/>
    </xf>
    <xf numFmtId="3" fontId="5" fillId="0" borderId="11" xfId="15" applyNumberFormat="1" applyFont="1" applyBorder="1" applyAlignment="1" applyProtection="1">
      <alignment/>
      <protection/>
    </xf>
    <xf numFmtId="3" fontId="5" fillId="0" borderId="9" xfId="15" applyNumberFormat="1" applyFont="1" applyBorder="1" applyAlignment="1" applyProtection="1">
      <alignment/>
      <protection/>
    </xf>
    <xf numFmtId="3" fontId="5" fillId="0" borderId="10" xfId="15" applyNumberFormat="1" applyFont="1" applyBorder="1" applyAlignment="1" applyProtection="1">
      <alignment/>
      <protection/>
    </xf>
    <xf numFmtId="0" fontId="4" fillId="0" borderId="9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 quotePrefix="1">
      <alignment horizontal="left"/>
      <protection/>
    </xf>
    <xf numFmtId="171" fontId="5" fillId="0" borderId="0" xfId="15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164" fontId="5" fillId="0" borderId="12" xfId="19" applyNumberFormat="1" applyFont="1" applyBorder="1" applyAlignment="1" applyProtection="1">
      <alignment/>
      <protection/>
    </xf>
    <xf numFmtId="3" fontId="5" fillId="0" borderId="13" xfId="15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/>
      <protection/>
    </xf>
    <xf numFmtId="3" fontId="5" fillId="0" borderId="14" xfId="15" applyNumberFormat="1" applyFont="1" applyBorder="1" applyAlignment="1" applyProtection="1">
      <alignment/>
      <protection/>
    </xf>
    <xf numFmtId="3" fontId="5" fillId="0" borderId="12" xfId="15" applyNumberFormat="1" applyFont="1" applyBorder="1" applyAlignment="1" applyProtection="1">
      <alignment/>
      <protection/>
    </xf>
    <xf numFmtId="3" fontId="5" fillId="0" borderId="13" xfId="15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1" fontId="4" fillId="0" borderId="1" xfId="15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3" fontId="4" fillId="0" borderId="8" xfId="15" applyNumberFormat="1" applyFont="1" applyBorder="1" applyAlignment="1" applyProtection="1">
      <alignment/>
      <protection/>
    </xf>
    <xf numFmtId="3" fontId="4" fillId="0" borderId="0" xfId="15" applyNumberFormat="1" applyFont="1" applyBorder="1" applyAlignment="1" applyProtection="1">
      <alignment/>
      <protection/>
    </xf>
    <xf numFmtId="3" fontId="4" fillId="0" borderId="1" xfId="15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72" fontId="4" fillId="0" borderId="8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" xfId="0" applyNumberFormat="1" applyFont="1" applyBorder="1" applyAlignment="1" applyProtection="1">
      <alignment/>
      <protection/>
    </xf>
    <xf numFmtId="0" fontId="4" fillId="3" borderId="0" xfId="0" applyFont="1" applyFill="1" applyAlignment="1" applyProtection="1" quotePrefix="1">
      <alignment horizontal="left"/>
      <protection/>
    </xf>
    <xf numFmtId="0" fontId="4" fillId="3" borderId="1" xfId="0" applyFont="1" applyFill="1" applyBorder="1" applyAlignment="1" applyProtection="1">
      <alignment/>
      <protection/>
    </xf>
    <xf numFmtId="172" fontId="4" fillId="3" borderId="8" xfId="0" applyNumberFormat="1" applyFont="1" applyFill="1" applyBorder="1" applyAlignment="1" applyProtection="1">
      <alignment/>
      <protection/>
    </xf>
    <xf numFmtId="172" fontId="4" fillId="3" borderId="0" xfId="0" applyNumberFormat="1" applyFont="1" applyFill="1" applyBorder="1" applyAlignment="1" applyProtection="1">
      <alignment/>
      <protection/>
    </xf>
    <xf numFmtId="172" fontId="4" fillId="3" borderId="1" xfId="0" applyNumberFormat="1" applyFont="1" applyFill="1" applyBorder="1" applyAlignment="1" applyProtection="1">
      <alignment/>
      <protection/>
    </xf>
    <xf numFmtId="0" fontId="4" fillId="4" borderId="0" xfId="0" applyFont="1" applyFill="1" applyAlignment="1" applyProtection="1" quotePrefix="1">
      <alignment horizontal="left"/>
      <protection/>
    </xf>
    <xf numFmtId="0" fontId="4" fillId="4" borderId="0" xfId="0" applyFont="1" applyFill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172" fontId="4" fillId="4" borderId="8" xfId="0" applyNumberFormat="1" applyFont="1" applyFill="1" applyBorder="1" applyAlignment="1" applyProtection="1">
      <alignment/>
      <protection/>
    </xf>
    <xf numFmtId="172" fontId="4" fillId="4" borderId="0" xfId="0" applyNumberFormat="1" applyFont="1" applyFill="1" applyBorder="1" applyAlignment="1" applyProtection="1">
      <alignment/>
      <protection/>
    </xf>
    <xf numFmtId="172" fontId="4" fillId="4" borderId="1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 quotePrefix="1">
      <alignment horizontal="left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8" fillId="3" borderId="0" xfId="0" applyFont="1" applyFill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3" fontId="5" fillId="0" borderId="0" xfId="0" applyNumberFormat="1" applyFont="1" applyAlignment="1" applyProtection="1" quotePrefix="1">
      <alignment horizontal="left"/>
      <protection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 quotePrefix="1">
      <alignment horizontal="right"/>
      <protection/>
    </xf>
    <xf numFmtId="3" fontId="5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4" fillId="3" borderId="15" xfId="0" applyNumberFormat="1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right" vertical="top" wrapText="1"/>
      <protection/>
    </xf>
    <xf numFmtId="0" fontId="5" fillId="3" borderId="3" xfId="0" applyFont="1" applyFill="1" applyBorder="1" applyAlignment="1" applyProtection="1">
      <alignment horizontal="right" vertical="top"/>
      <protection/>
    </xf>
    <xf numFmtId="3" fontId="14" fillId="5" borderId="0" xfId="0" applyNumberFormat="1" applyFont="1" applyFill="1" applyBorder="1" applyAlignment="1" applyProtection="1">
      <alignment horizontal="center" vertical="center"/>
      <protection locked="0"/>
    </xf>
    <xf numFmtId="3" fontId="14" fillId="5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6" xfId="0" applyNumberFormat="1" applyFont="1" applyFill="1" applyBorder="1" applyAlignment="1" applyProtection="1">
      <alignment horizontal="center" vertical="center" wrapText="1"/>
      <protection/>
    </xf>
    <xf numFmtId="3" fontId="4" fillId="3" borderId="1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8"/>
  <sheetViews>
    <sheetView showGridLines="0" showZeros="0" tabSelected="1" zoomScale="80" zoomScaleNormal="80" workbookViewId="0" topLeftCell="A1">
      <selection activeCell="G1" sqref="G1:I1"/>
    </sheetView>
  </sheetViews>
  <sheetFormatPr defaultColWidth="9.140625" defaultRowHeight="12.75" zeroHeight="1"/>
  <cols>
    <col min="1" max="1" width="0.85546875" style="93" customWidth="1"/>
    <col min="2" max="2" width="38.8515625" style="93" customWidth="1"/>
    <col min="3" max="3" width="14.421875" style="93" customWidth="1"/>
    <col min="4" max="4" width="18.00390625" style="93" customWidth="1"/>
    <col min="5" max="5" width="11.28125" style="93" customWidth="1"/>
    <col min="6" max="6" width="0.2890625" style="93" customWidth="1"/>
    <col min="7" max="9" width="26.00390625" style="93" customWidth="1"/>
    <col min="10" max="16" width="4.8515625" style="93" customWidth="1"/>
    <col min="17" max="17" width="4.8515625" style="93" hidden="1" customWidth="1"/>
    <col min="18" max="19" width="7.7109375" style="1" hidden="1" customWidth="1"/>
    <col min="20" max="20" width="13.421875" style="1" hidden="1" customWidth="1"/>
    <col min="21" max="22" width="12.7109375" style="1" hidden="1" customWidth="1"/>
    <col min="23" max="25" width="13.7109375" style="1" hidden="1" customWidth="1"/>
    <col min="26" max="26" width="12.8515625" style="1" hidden="1" customWidth="1"/>
    <col min="27" max="28" width="11.28125" style="1" hidden="1" customWidth="1"/>
    <col min="29" max="16384" width="0" style="1" hidden="1" customWidth="1"/>
  </cols>
  <sheetData>
    <row r="1" spans="1:26" ht="28.5" customHeight="1">
      <c r="A1" s="1"/>
      <c r="B1" s="16" t="s">
        <v>0</v>
      </c>
      <c r="C1" s="16"/>
      <c r="D1" s="17"/>
      <c r="E1" s="18" t="s">
        <v>40</v>
      </c>
      <c r="F1" s="19"/>
      <c r="G1" s="108">
        <v>125000</v>
      </c>
      <c r="H1" s="108"/>
      <c r="I1" s="109"/>
      <c r="J1" s="20"/>
      <c r="K1" s="20"/>
      <c r="L1" s="20"/>
      <c r="M1" s="20"/>
      <c r="N1" s="20"/>
      <c r="O1" s="20"/>
      <c r="P1" s="20"/>
      <c r="Q1" s="20"/>
      <c r="T1" s="2"/>
      <c r="U1" s="3"/>
      <c r="W1" s="6"/>
      <c r="X1" s="6"/>
      <c r="Y1" s="6"/>
      <c r="Z1" s="6"/>
    </row>
    <row r="2" spans="2:26" s="11" customFormat="1" ht="30" customHeight="1">
      <c r="B2" s="21" t="s">
        <v>1</v>
      </c>
      <c r="C2" s="22"/>
      <c r="D2" s="23"/>
      <c r="E2" s="24"/>
      <c r="F2" s="25"/>
      <c r="G2" s="105" t="s">
        <v>30</v>
      </c>
      <c r="H2" s="110" t="s">
        <v>31</v>
      </c>
      <c r="I2" s="111"/>
      <c r="J2" s="20"/>
      <c r="K2" s="20"/>
      <c r="L2" s="20"/>
      <c r="M2" s="20"/>
      <c r="N2" s="20"/>
      <c r="O2" s="20"/>
      <c r="P2" s="20"/>
      <c r="Q2" s="20"/>
      <c r="T2" s="9"/>
      <c r="U2" s="10"/>
      <c r="W2" s="26"/>
      <c r="X2" s="26"/>
      <c r="Y2" s="26"/>
      <c r="Z2" s="26"/>
    </row>
    <row r="3" spans="2:26" s="14" customFormat="1" ht="30" customHeight="1" thickBot="1">
      <c r="B3" s="106" t="s">
        <v>29</v>
      </c>
      <c r="C3" s="107"/>
      <c r="D3" s="107"/>
      <c r="E3" s="27">
        <v>125000</v>
      </c>
      <c r="F3" s="28"/>
      <c r="G3" s="29" t="s">
        <v>27</v>
      </c>
      <c r="H3" s="30" t="s">
        <v>28</v>
      </c>
      <c r="I3" s="31" t="s">
        <v>41</v>
      </c>
      <c r="J3" s="20"/>
      <c r="K3" s="20"/>
      <c r="L3" s="20"/>
      <c r="M3" s="20"/>
      <c r="N3" s="20"/>
      <c r="O3" s="20"/>
      <c r="P3" s="20"/>
      <c r="Q3" s="20"/>
      <c r="T3" s="12"/>
      <c r="U3" s="13"/>
      <c r="W3" s="32"/>
      <c r="X3" s="32"/>
      <c r="Y3" s="32"/>
      <c r="Z3" s="32"/>
    </row>
    <row r="4" spans="1:26" ht="15">
      <c r="A4" s="1"/>
      <c r="B4" s="33" t="s">
        <v>2</v>
      </c>
      <c r="C4" s="33"/>
      <c r="D4" s="34"/>
      <c r="E4" s="35"/>
      <c r="F4" s="36"/>
      <c r="G4" s="37"/>
      <c r="H4" s="38"/>
      <c r="I4" s="39"/>
      <c r="J4" s="20"/>
      <c r="K4" s="20"/>
      <c r="L4" s="20"/>
      <c r="M4" s="20"/>
      <c r="N4" s="20"/>
      <c r="O4" s="20"/>
      <c r="P4" s="20"/>
      <c r="Q4" s="20"/>
      <c r="T4" s="4"/>
      <c r="U4" s="5"/>
      <c r="W4" s="6"/>
      <c r="X4" s="6"/>
      <c r="Y4" s="6"/>
      <c r="Z4" s="6"/>
    </row>
    <row r="5" spans="1:26" ht="15">
      <c r="A5" s="1"/>
      <c r="B5" s="40" t="s">
        <v>3</v>
      </c>
      <c r="C5" s="40"/>
      <c r="D5" s="41">
        <v>0.005</v>
      </c>
      <c r="E5" s="42"/>
      <c r="F5" s="43"/>
      <c r="G5" s="44">
        <f>G$1*$D5</f>
        <v>625</v>
      </c>
      <c r="H5" s="45">
        <f>G$1*$D5</f>
        <v>625</v>
      </c>
      <c r="I5" s="46">
        <f>IF(G$1&lt;$E$3,($E$3-$G$1)*$D5,0)</f>
        <v>0</v>
      </c>
      <c r="J5" s="47"/>
      <c r="K5" s="20"/>
      <c r="L5" s="20"/>
      <c r="M5" s="20"/>
      <c r="N5" s="20"/>
      <c r="O5" s="20"/>
      <c r="P5" s="20"/>
      <c r="Q5" s="20"/>
      <c r="T5" s="6"/>
      <c r="U5" s="6"/>
      <c r="V5" s="6"/>
      <c r="W5" s="6"/>
      <c r="X5" s="6"/>
      <c r="Y5" s="6"/>
      <c r="Z5" s="6"/>
    </row>
    <row r="6" spans="1:26" ht="15">
      <c r="A6" s="1"/>
      <c r="B6" s="40" t="s">
        <v>3</v>
      </c>
      <c r="C6" s="40"/>
      <c r="D6" s="41">
        <v>0.08</v>
      </c>
      <c r="E6" s="42" t="s">
        <v>4</v>
      </c>
      <c r="F6" s="43"/>
      <c r="G6" s="44"/>
      <c r="H6" s="45"/>
      <c r="I6" s="46"/>
      <c r="J6" s="20"/>
      <c r="K6" s="20"/>
      <c r="L6" s="20"/>
      <c r="M6" s="20"/>
      <c r="N6" s="20"/>
      <c r="O6" s="20"/>
      <c r="P6" s="20"/>
      <c r="Q6" s="20"/>
      <c r="T6" s="6"/>
      <c r="U6" s="6"/>
      <c r="V6" s="6"/>
      <c r="W6" s="6"/>
      <c r="X6" s="6"/>
      <c r="Y6" s="6"/>
      <c r="Z6" s="6"/>
    </row>
    <row r="7" spans="1:26" ht="15">
      <c r="A7" s="1"/>
      <c r="B7" s="40" t="s">
        <v>5</v>
      </c>
      <c r="C7" s="40"/>
      <c r="D7" s="41">
        <v>0.08</v>
      </c>
      <c r="E7" s="42" t="s">
        <v>4</v>
      </c>
      <c r="F7" s="43"/>
      <c r="G7" s="44">
        <f>G$1*$D7</f>
        <v>10000</v>
      </c>
      <c r="H7" s="45">
        <f>G$1*$D7</f>
        <v>10000</v>
      </c>
      <c r="I7" s="46">
        <f>IF(G$1&lt;$E$3,($E$3-$G$1)*$D7,0)</f>
        <v>0</v>
      </c>
      <c r="J7" s="47"/>
      <c r="K7" s="20"/>
      <c r="L7" s="20"/>
      <c r="M7" s="20"/>
      <c r="N7" s="20"/>
      <c r="O7" s="20"/>
      <c r="P7" s="20"/>
      <c r="Q7" s="20"/>
      <c r="T7" s="4"/>
      <c r="U7" s="6"/>
      <c r="V7" s="6"/>
      <c r="W7" s="6"/>
      <c r="X7" s="6"/>
      <c r="Y7" s="6"/>
      <c r="Z7" s="6"/>
    </row>
    <row r="8" spans="1:26" ht="15">
      <c r="A8" s="1"/>
      <c r="B8" s="40" t="s">
        <v>6</v>
      </c>
      <c r="C8" s="40"/>
      <c r="D8" s="41">
        <v>0.06</v>
      </c>
      <c r="E8" s="42"/>
      <c r="F8" s="43"/>
      <c r="G8" s="44">
        <f>G$1*$D8</f>
        <v>7500</v>
      </c>
      <c r="H8" s="45">
        <f>G$1*$D8</f>
        <v>7500</v>
      </c>
      <c r="I8" s="46">
        <f>IF(G$1&lt;$E$3,($E$3-$G$1)*$D8,0)</f>
        <v>0</v>
      </c>
      <c r="J8" s="47"/>
      <c r="K8" s="20"/>
      <c r="L8" s="20"/>
      <c r="M8" s="20"/>
      <c r="N8" s="20"/>
      <c r="O8" s="20"/>
      <c r="P8" s="20"/>
      <c r="Q8" s="20"/>
      <c r="T8" s="7"/>
      <c r="U8" s="6"/>
      <c r="V8" s="6"/>
      <c r="W8" s="6"/>
      <c r="X8" s="6"/>
      <c r="Y8" s="6"/>
      <c r="Z8" s="6"/>
    </row>
    <row r="9" spans="1:26" ht="15">
      <c r="A9" s="43"/>
      <c r="B9" s="40" t="s">
        <v>7</v>
      </c>
      <c r="C9" s="40"/>
      <c r="D9" s="41">
        <v>0.015</v>
      </c>
      <c r="E9" s="42"/>
      <c r="F9" s="43"/>
      <c r="G9" s="44">
        <f>G$1*$D9</f>
        <v>1875</v>
      </c>
      <c r="H9" s="45">
        <f>G$1*$D9</f>
        <v>1875</v>
      </c>
      <c r="I9" s="46"/>
      <c r="J9" s="47"/>
      <c r="K9" s="20"/>
      <c r="L9" s="20"/>
      <c r="M9" s="20"/>
      <c r="N9" s="20"/>
      <c r="O9" s="20"/>
      <c r="P9" s="20"/>
      <c r="Q9" s="20"/>
      <c r="T9" s="6"/>
      <c r="U9" s="6"/>
      <c r="V9" s="6"/>
      <c r="W9" s="6"/>
      <c r="X9" s="6"/>
      <c r="Y9" s="6"/>
      <c r="Z9" s="6"/>
    </row>
    <row r="10" spans="1:26" ht="15">
      <c r="A10" s="1"/>
      <c r="B10" s="48" t="s">
        <v>8</v>
      </c>
      <c r="C10" s="48"/>
      <c r="D10" s="49"/>
      <c r="E10" s="50"/>
      <c r="F10" s="51"/>
      <c r="G10" s="52">
        <f>IF(G1&gt;1550000/12,279000/12+(G1-1550000/12)*0.36,IF(AND(G1&lt;125001,G1&gt;83333),G1*0.18-9000,IF(G1&lt;83333,0,G1*0.18)))</f>
        <v>13500</v>
      </c>
      <c r="H10" s="53">
        <f>IF(G1&gt;1550000/12,279000/12+(G1-1550000/12)*0.36,IF(AND(G1&lt;125001,G1&gt;83333),G1*0.18-9000,IF(G1&lt;83333,0,G1*0.18)))</f>
        <v>13500</v>
      </c>
      <c r="I10" s="54"/>
      <c r="J10" s="20"/>
      <c r="K10" s="20"/>
      <c r="L10" s="20"/>
      <c r="M10" s="20"/>
      <c r="N10" s="20"/>
      <c r="O10" s="20"/>
      <c r="P10" s="20"/>
      <c r="Q10" s="20"/>
      <c r="T10" s="6"/>
      <c r="U10" s="6"/>
      <c r="V10" s="6"/>
      <c r="W10" s="6"/>
      <c r="X10" s="6"/>
      <c r="Y10" s="6"/>
      <c r="Z10" s="6"/>
    </row>
    <row r="11" spans="1:26" ht="15">
      <c r="A11" s="1"/>
      <c r="B11" s="40" t="s">
        <v>9</v>
      </c>
      <c r="C11" s="40"/>
      <c r="D11" s="41"/>
      <c r="E11" s="42"/>
      <c r="F11" s="43"/>
      <c r="G11" s="44">
        <f>SUM(G5:G10)</f>
        <v>33500</v>
      </c>
      <c r="H11" s="45">
        <f>SUM(H5:H10)</f>
        <v>33500</v>
      </c>
      <c r="I11" s="46">
        <f>SUM(I5:I10)</f>
        <v>0</v>
      </c>
      <c r="J11" s="20"/>
      <c r="K11" s="20"/>
      <c r="L11" s="20"/>
      <c r="M11" s="20"/>
      <c r="N11" s="20"/>
      <c r="O11" s="20"/>
      <c r="P11" s="20"/>
      <c r="Q11" s="20"/>
      <c r="T11" s="6"/>
      <c r="U11" s="6"/>
      <c r="V11" s="6"/>
      <c r="W11" s="6"/>
      <c r="X11" s="6"/>
      <c r="Y11" s="6"/>
      <c r="Z11" s="6"/>
    </row>
    <row r="12" spans="1:26" ht="8.25" customHeight="1">
      <c r="A12" s="1"/>
      <c r="B12" s="43"/>
      <c r="C12" s="43"/>
      <c r="D12" s="41"/>
      <c r="E12" s="42"/>
      <c r="F12" s="43"/>
      <c r="G12" s="44"/>
      <c r="H12" s="45"/>
      <c r="I12" s="46"/>
      <c r="J12" s="20"/>
      <c r="K12" s="20"/>
      <c r="L12" s="20"/>
      <c r="M12" s="20"/>
      <c r="N12" s="20"/>
      <c r="O12" s="20"/>
      <c r="P12" s="20"/>
      <c r="Q12" s="20"/>
      <c r="T12" s="6"/>
      <c r="U12" s="6"/>
      <c r="V12" s="6"/>
      <c r="W12" s="6"/>
      <c r="X12" s="6"/>
      <c r="Y12" s="6"/>
      <c r="Z12" s="6"/>
    </row>
    <row r="13" spans="1:26" ht="15">
      <c r="A13" s="1"/>
      <c r="B13" s="55" t="s">
        <v>10</v>
      </c>
      <c r="C13" s="55"/>
      <c r="D13" s="49"/>
      <c r="E13" s="50"/>
      <c r="F13" s="51"/>
      <c r="G13" s="52"/>
      <c r="H13" s="53"/>
      <c r="I13" s="54"/>
      <c r="J13" s="20"/>
      <c r="K13" s="20"/>
      <c r="L13" s="20"/>
      <c r="M13" s="20"/>
      <c r="N13" s="20"/>
      <c r="O13" s="20"/>
      <c r="P13" s="20"/>
      <c r="Q13" s="20"/>
      <c r="T13" s="6"/>
      <c r="U13" s="6"/>
      <c r="V13" s="6"/>
      <c r="W13" s="6"/>
      <c r="X13" s="6"/>
      <c r="Y13" s="6"/>
      <c r="Z13" s="6"/>
    </row>
    <row r="14" spans="1:26" ht="15">
      <c r="A14" s="1"/>
      <c r="B14" s="40" t="s">
        <v>11</v>
      </c>
      <c r="C14" s="40"/>
      <c r="D14" s="41">
        <v>0.29</v>
      </c>
      <c r="E14" s="42"/>
      <c r="F14" s="43"/>
      <c r="G14" s="44">
        <f>$G$1*$D14</f>
        <v>36250</v>
      </c>
      <c r="H14" s="45">
        <f>$G$1*$D14</f>
        <v>36250</v>
      </c>
      <c r="I14" s="46">
        <f>IF(G$1&lt;$E$3,($E$3-$G$1)*$D14,0)</f>
        <v>0</v>
      </c>
      <c r="J14" s="47"/>
      <c r="K14" s="20"/>
      <c r="L14" s="20"/>
      <c r="M14" s="20"/>
      <c r="N14" s="20"/>
      <c r="O14" s="20"/>
      <c r="P14" s="20"/>
      <c r="Q14" s="20"/>
      <c r="T14" s="4"/>
      <c r="U14" s="6"/>
      <c r="V14" s="6"/>
      <c r="W14" s="6"/>
      <c r="X14" s="6"/>
      <c r="Y14" s="6"/>
      <c r="Z14" s="6"/>
    </row>
    <row r="15" spans="1:26" ht="15">
      <c r="A15" s="1"/>
      <c r="B15" s="56" t="s">
        <v>12</v>
      </c>
      <c r="C15" s="56"/>
      <c r="D15" s="57">
        <v>1</v>
      </c>
      <c r="E15" s="42">
        <v>1950</v>
      </c>
      <c r="F15" s="58"/>
      <c r="G15" s="44">
        <f>IF(E15&gt;0,$D$15*$E$15,0)</f>
        <v>1950</v>
      </c>
      <c r="H15" s="45">
        <f>IF(E15&gt;0,$D$15*$E$15,0)</f>
        <v>1950</v>
      </c>
      <c r="I15" s="46"/>
      <c r="J15" s="20"/>
      <c r="K15" s="20"/>
      <c r="L15" s="20"/>
      <c r="M15" s="20"/>
      <c r="N15" s="20"/>
      <c r="O15" s="20"/>
      <c r="P15" s="20"/>
      <c r="Q15" s="20"/>
      <c r="T15" s="6"/>
      <c r="U15" s="6"/>
      <c r="V15" s="6"/>
      <c r="W15" s="6"/>
      <c r="X15" s="6"/>
      <c r="Y15" s="6"/>
      <c r="Z15" s="6"/>
    </row>
    <row r="16" spans="1:26" ht="15">
      <c r="A16" s="1"/>
      <c r="B16" s="40" t="s">
        <v>13</v>
      </c>
      <c r="C16" s="40"/>
      <c r="D16" s="41">
        <v>0.015</v>
      </c>
      <c r="E16" s="42"/>
      <c r="F16" s="43"/>
      <c r="G16" s="44">
        <f>IF(G1&gt;0,G1*$D$16,0)</f>
        <v>1875</v>
      </c>
      <c r="H16" s="45">
        <f>IF(G1&gt;0,G1*$D$16,0)</f>
        <v>1875</v>
      </c>
      <c r="I16" s="46"/>
      <c r="J16" s="47"/>
      <c r="K16" s="20"/>
      <c r="L16" s="20"/>
      <c r="M16" s="20"/>
      <c r="N16" s="20"/>
      <c r="O16" s="20"/>
      <c r="P16" s="20"/>
      <c r="Q16" s="20"/>
      <c r="T16" s="7"/>
      <c r="U16" s="6"/>
      <c r="V16" s="6"/>
      <c r="W16" s="6"/>
      <c r="X16" s="6"/>
      <c r="Y16" s="6"/>
      <c r="Z16" s="6"/>
    </row>
    <row r="17" spans="1:26" ht="15">
      <c r="A17" s="43"/>
      <c r="B17" s="48" t="s">
        <v>14</v>
      </c>
      <c r="C17" s="48"/>
      <c r="D17" s="49">
        <v>0.03</v>
      </c>
      <c r="E17" s="50"/>
      <c r="F17" s="51"/>
      <c r="G17" s="52">
        <f>IF(G1&gt;0,G1*$D$17,0)</f>
        <v>3750</v>
      </c>
      <c r="H17" s="53">
        <f>IF(G1&gt;0,G1*$D$17,0)</f>
        <v>3750</v>
      </c>
      <c r="I17" s="54"/>
      <c r="J17" s="47"/>
      <c r="K17" s="20"/>
      <c r="L17" s="20"/>
      <c r="M17" s="20"/>
      <c r="N17" s="20"/>
      <c r="O17" s="20"/>
      <c r="P17" s="20"/>
      <c r="Q17" s="20"/>
      <c r="T17" s="4"/>
      <c r="U17" s="5"/>
      <c r="W17" s="6"/>
      <c r="X17" s="6"/>
      <c r="Y17" s="6"/>
      <c r="Z17" s="6"/>
    </row>
    <row r="18" spans="1:26" ht="15">
      <c r="A18" s="43"/>
      <c r="B18" s="40" t="s">
        <v>9</v>
      </c>
      <c r="C18" s="40"/>
      <c r="D18" s="41"/>
      <c r="E18" s="42"/>
      <c r="F18" s="43"/>
      <c r="G18" s="44">
        <f>SUM(G14:G17)</f>
        <v>43825</v>
      </c>
      <c r="H18" s="45">
        <f>SUM(H14:H17)</f>
        <v>43825</v>
      </c>
      <c r="I18" s="46">
        <f>SUM(I14:I17)</f>
        <v>0</v>
      </c>
      <c r="J18" s="20"/>
      <c r="K18" s="20"/>
      <c r="L18" s="20"/>
      <c r="M18" s="20"/>
      <c r="N18" s="20"/>
      <c r="O18" s="20"/>
      <c r="P18" s="20"/>
      <c r="Q18" s="20"/>
      <c r="T18" s="4"/>
      <c r="U18" s="5"/>
      <c r="W18" s="6"/>
      <c r="X18" s="6"/>
      <c r="Y18" s="6"/>
      <c r="Z18" s="6"/>
    </row>
    <row r="19" spans="1:26" ht="4.5" customHeight="1" thickBot="1">
      <c r="A19" s="1"/>
      <c r="B19" s="59"/>
      <c r="C19" s="59"/>
      <c r="D19" s="60"/>
      <c r="E19" s="61"/>
      <c r="F19" s="62"/>
      <c r="G19" s="63"/>
      <c r="H19" s="64"/>
      <c r="I19" s="65"/>
      <c r="J19" s="20"/>
      <c r="K19" s="20"/>
      <c r="L19" s="20"/>
      <c r="M19" s="20"/>
      <c r="N19" s="20"/>
      <c r="O19" s="20"/>
      <c r="P19" s="20"/>
      <c r="Q19" s="20"/>
      <c r="T19" s="6"/>
      <c r="U19" s="6"/>
      <c r="V19" s="6"/>
      <c r="W19" s="6"/>
      <c r="X19" s="6"/>
      <c r="Y19" s="6"/>
      <c r="Z19" s="6"/>
    </row>
    <row r="20" spans="2:26" s="66" customFormat="1" ht="18" customHeight="1" thickTop="1">
      <c r="B20" s="67" t="s">
        <v>15</v>
      </c>
      <c r="C20" s="67"/>
      <c r="E20" s="68"/>
      <c r="F20" s="69"/>
      <c r="G20" s="70">
        <f>+G18</f>
        <v>43825</v>
      </c>
      <c r="H20" s="71">
        <f>+H18</f>
        <v>43825</v>
      </c>
      <c r="I20" s="72">
        <f>+I18</f>
        <v>0</v>
      </c>
      <c r="J20" s="20"/>
      <c r="K20" s="20"/>
      <c r="L20" s="20"/>
      <c r="M20" s="20"/>
      <c r="N20" s="20"/>
      <c r="O20" s="20"/>
      <c r="P20" s="20"/>
      <c r="Q20" s="20"/>
      <c r="W20" s="73"/>
      <c r="X20" s="73"/>
      <c r="Y20" s="73"/>
      <c r="Z20" s="73"/>
    </row>
    <row r="21" spans="2:26" s="66" customFormat="1" ht="18" customHeight="1">
      <c r="B21" s="74" t="s">
        <v>16</v>
      </c>
      <c r="C21" s="74"/>
      <c r="D21" s="75"/>
      <c r="E21" s="76"/>
      <c r="F21" s="75"/>
      <c r="G21" s="77">
        <f>+G11</f>
        <v>33500</v>
      </c>
      <c r="H21" s="78">
        <f>+H11</f>
        <v>33500</v>
      </c>
      <c r="I21" s="79">
        <f>+I11</f>
        <v>0</v>
      </c>
      <c r="J21" s="20"/>
      <c r="K21" s="20"/>
      <c r="L21" s="20"/>
      <c r="M21" s="20"/>
      <c r="N21" s="20"/>
      <c r="O21" s="20"/>
      <c r="P21" s="20"/>
      <c r="Q21" s="20"/>
      <c r="W21" s="73"/>
      <c r="X21" s="73"/>
      <c r="Y21" s="73"/>
      <c r="Z21" s="73"/>
    </row>
    <row r="22" spans="2:26" s="66" customFormat="1" ht="18" customHeight="1">
      <c r="B22" s="80" t="s">
        <v>17</v>
      </c>
      <c r="C22" s="80"/>
      <c r="D22" s="16"/>
      <c r="E22" s="81"/>
      <c r="F22" s="16"/>
      <c r="G22" s="82">
        <f>G1-G21</f>
        <v>91500</v>
      </c>
      <c r="H22" s="83">
        <f>G1-G21</f>
        <v>91500</v>
      </c>
      <c r="I22" s="84"/>
      <c r="J22" s="20"/>
      <c r="K22" s="20"/>
      <c r="L22" s="20"/>
      <c r="M22" s="20"/>
      <c r="N22" s="20"/>
      <c r="O22" s="20"/>
      <c r="P22" s="20"/>
      <c r="Q22" s="20"/>
      <c r="W22" s="73"/>
      <c r="X22" s="73"/>
      <c r="Y22" s="73"/>
      <c r="Z22" s="73"/>
    </row>
    <row r="23" spans="2:26" s="66" customFormat="1" ht="18" customHeight="1">
      <c r="B23" s="85" t="s">
        <v>32</v>
      </c>
      <c r="C23" s="85"/>
      <c r="D23" s="86"/>
      <c r="E23" s="87"/>
      <c r="F23" s="86"/>
      <c r="G23" s="88">
        <f>G20+G21+G22</f>
        <v>168825</v>
      </c>
      <c r="H23" s="89">
        <f>H20+H21+H22</f>
        <v>168825</v>
      </c>
      <c r="I23" s="90">
        <f>I20+I21+I22</f>
        <v>0</v>
      </c>
      <c r="J23" s="20"/>
      <c r="K23" s="20"/>
      <c r="L23" s="20"/>
      <c r="M23" s="20"/>
      <c r="N23" s="20"/>
      <c r="O23" s="20"/>
      <c r="P23" s="20"/>
      <c r="Q23" s="20"/>
      <c r="W23" s="73"/>
      <c r="X23" s="73"/>
      <c r="Y23" s="73"/>
      <c r="Z23" s="73"/>
    </row>
    <row r="24" spans="10:26" s="66" customFormat="1" ht="18" customHeight="1">
      <c r="J24" s="20"/>
      <c r="K24" s="20"/>
      <c r="L24" s="20"/>
      <c r="M24" s="20"/>
      <c r="N24" s="20"/>
      <c r="O24" s="20"/>
      <c r="P24" s="20"/>
      <c r="Q24" s="20"/>
      <c r="W24" s="73"/>
      <c r="X24" s="73"/>
      <c r="Y24" s="73"/>
      <c r="Z24" s="73"/>
    </row>
    <row r="25" spans="10:26" s="66" customFormat="1" ht="18" customHeight="1">
      <c r="J25" s="20"/>
      <c r="K25" s="20"/>
      <c r="L25" s="20"/>
      <c r="M25" s="20"/>
      <c r="N25" s="20"/>
      <c r="O25" s="20"/>
      <c r="P25" s="20"/>
      <c r="Q25" s="20"/>
      <c r="W25" s="73"/>
      <c r="X25" s="73"/>
      <c r="Y25" s="73"/>
      <c r="Z25" s="73"/>
    </row>
    <row r="26" spans="1:26" ht="13.5" customHeight="1">
      <c r="A26" s="1"/>
      <c r="B26" s="91" t="s">
        <v>18</v>
      </c>
      <c r="C26" s="48"/>
      <c r="D26" s="92"/>
      <c r="E26" s="92"/>
      <c r="F26" s="92"/>
      <c r="G26" s="92"/>
      <c r="H26" s="92"/>
      <c r="I26" s="92"/>
      <c r="J26" s="20"/>
      <c r="K26" s="20"/>
      <c r="L26" s="20"/>
      <c r="M26" s="20"/>
      <c r="N26" s="20"/>
      <c r="O26" s="20"/>
      <c r="P26" s="20"/>
      <c r="Q26" s="20"/>
      <c r="W26" s="6"/>
      <c r="X26" s="6"/>
      <c r="Y26" s="6"/>
      <c r="Z26" s="6"/>
    </row>
    <row r="27" spans="2:26" ht="15">
      <c r="B27" s="75"/>
      <c r="C27" s="75">
        <v>1</v>
      </c>
      <c r="D27" s="56" t="s">
        <v>23</v>
      </c>
      <c r="J27" s="20"/>
      <c r="K27" s="20"/>
      <c r="L27" s="20"/>
      <c r="M27" s="20"/>
      <c r="N27" s="20"/>
      <c r="O27" s="20"/>
      <c r="P27" s="20"/>
      <c r="Q27" s="20"/>
      <c r="W27" s="6"/>
      <c r="X27" s="6"/>
      <c r="Y27" s="6"/>
      <c r="Z27" s="6"/>
    </row>
    <row r="28" spans="2:26" ht="15">
      <c r="B28" s="94" t="s">
        <v>19</v>
      </c>
      <c r="D28" s="56" t="s">
        <v>24</v>
      </c>
      <c r="J28" s="20"/>
      <c r="K28" s="20"/>
      <c r="L28" s="20"/>
      <c r="M28" s="20"/>
      <c r="N28" s="20"/>
      <c r="O28" s="20"/>
      <c r="P28" s="20"/>
      <c r="Q28" s="20"/>
      <c r="W28" s="6"/>
      <c r="X28" s="6"/>
      <c r="Y28" s="6"/>
      <c r="Z28" s="6"/>
    </row>
    <row r="29" spans="2:26" ht="15">
      <c r="B29" s="95" t="s">
        <v>33</v>
      </c>
      <c r="C29" s="75">
        <v>2</v>
      </c>
      <c r="D29" s="56" t="s">
        <v>25</v>
      </c>
      <c r="W29" s="6"/>
      <c r="X29" s="6"/>
      <c r="Y29" s="6"/>
      <c r="Z29" s="6"/>
    </row>
    <row r="30" spans="2:26" ht="15">
      <c r="B30" s="95" t="s">
        <v>34</v>
      </c>
      <c r="C30" s="74"/>
      <c r="D30" s="56" t="s">
        <v>39</v>
      </c>
      <c r="W30" s="6"/>
      <c r="X30" s="6"/>
      <c r="Y30" s="6"/>
      <c r="Z30" s="6"/>
    </row>
    <row r="31" spans="2:26" ht="15">
      <c r="B31" s="95" t="s">
        <v>26</v>
      </c>
      <c r="C31" s="75">
        <v>3</v>
      </c>
      <c r="D31" s="56" t="s">
        <v>20</v>
      </c>
      <c r="K31" s="96"/>
      <c r="L31" s="97"/>
      <c r="M31" s="98"/>
      <c r="N31" s="99"/>
      <c r="O31" s="99"/>
      <c r="W31" s="6"/>
      <c r="X31" s="6"/>
      <c r="Y31" s="6"/>
      <c r="Z31" s="6"/>
    </row>
    <row r="32" spans="4:26" ht="15">
      <c r="D32" s="56" t="s">
        <v>21</v>
      </c>
      <c r="K32" s="100"/>
      <c r="L32" s="98"/>
      <c r="M32" s="99"/>
      <c r="N32" s="99"/>
      <c r="O32" s="99"/>
      <c r="W32" s="6"/>
      <c r="X32" s="6"/>
      <c r="Y32" s="6"/>
      <c r="Z32" s="6"/>
    </row>
    <row r="33" spans="3:26" ht="15">
      <c r="C33" s="75">
        <v>4</v>
      </c>
      <c r="D33" s="101" t="s">
        <v>35</v>
      </c>
      <c r="W33" s="6"/>
      <c r="X33" s="6"/>
      <c r="Y33" s="6"/>
      <c r="Z33" s="6"/>
    </row>
    <row r="34" spans="3:26" ht="15">
      <c r="C34" s="75"/>
      <c r="D34" s="101" t="s">
        <v>36</v>
      </c>
      <c r="W34" s="6"/>
      <c r="X34" s="6"/>
      <c r="Y34" s="6"/>
      <c r="Z34" s="6"/>
    </row>
    <row r="35" spans="3:26" ht="15">
      <c r="C35" s="75"/>
      <c r="D35" s="101" t="s">
        <v>37</v>
      </c>
      <c r="W35" s="6"/>
      <c r="X35" s="6"/>
      <c r="Y35" s="6"/>
      <c r="Z35" s="6"/>
    </row>
    <row r="36" spans="3:26" ht="15">
      <c r="C36" s="75"/>
      <c r="D36" s="101" t="s">
        <v>38</v>
      </c>
      <c r="W36" s="6"/>
      <c r="X36" s="6"/>
      <c r="Y36" s="6"/>
      <c r="Z36" s="6"/>
    </row>
    <row r="37" spans="3:26" ht="15">
      <c r="C37" s="75">
        <v>5</v>
      </c>
      <c r="D37" s="56" t="s">
        <v>22</v>
      </c>
      <c r="W37" s="6"/>
      <c r="X37" s="6"/>
      <c r="Y37" s="6"/>
      <c r="Z37" s="6"/>
    </row>
    <row r="38" spans="11:26" ht="15" hidden="1">
      <c r="K38" s="102"/>
      <c r="L38" s="102"/>
      <c r="M38" s="102"/>
      <c r="N38" s="102"/>
      <c r="O38" s="102"/>
      <c r="P38" s="102"/>
      <c r="Q38" s="102"/>
      <c r="R38" s="103"/>
      <c r="W38" s="6"/>
      <c r="X38" s="6"/>
      <c r="Y38" s="6"/>
      <c r="Z38" s="6"/>
    </row>
    <row r="39" spans="11:26" ht="15" hidden="1">
      <c r="K39" s="102"/>
      <c r="L39" s="102"/>
      <c r="M39" s="102"/>
      <c r="N39" s="102"/>
      <c r="O39" s="102"/>
      <c r="P39" s="102"/>
      <c r="Q39" s="102"/>
      <c r="R39" s="103"/>
      <c r="W39" s="6"/>
      <c r="X39" s="6"/>
      <c r="Y39" s="6"/>
      <c r="Z39" s="6"/>
    </row>
    <row r="40" spans="11:26" ht="15" hidden="1">
      <c r="K40" s="102"/>
      <c r="L40" s="102"/>
      <c r="M40" s="102"/>
      <c r="N40" s="102"/>
      <c r="O40" s="102"/>
      <c r="P40" s="102"/>
      <c r="Q40" s="102"/>
      <c r="R40" s="103"/>
      <c r="W40" s="6"/>
      <c r="X40" s="6"/>
      <c r="Y40" s="6"/>
      <c r="Z40" s="6"/>
    </row>
    <row r="41" spans="11:26" ht="15" hidden="1">
      <c r="K41" s="102"/>
      <c r="L41" s="102"/>
      <c r="M41" s="102"/>
      <c r="N41" s="102"/>
      <c r="O41" s="102"/>
      <c r="P41" s="102"/>
      <c r="Q41" s="102"/>
      <c r="R41" s="103"/>
      <c r="W41" s="6"/>
      <c r="X41" s="6"/>
      <c r="Y41" s="6"/>
      <c r="Z41" s="6"/>
    </row>
    <row r="42" spans="11:26" ht="15" hidden="1">
      <c r="K42" s="102"/>
      <c r="L42" s="102"/>
      <c r="M42" s="102"/>
      <c r="N42" s="102"/>
      <c r="O42" s="102"/>
      <c r="P42" s="102"/>
      <c r="Q42" s="102"/>
      <c r="R42" s="103"/>
      <c r="W42" s="6"/>
      <c r="X42" s="6"/>
      <c r="Y42" s="6"/>
      <c r="Z42" s="6"/>
    </row>
    <row r="43" spans="11:26" ht="15" hidden="1">
      <c r="K43" s="102"/>
      <c r="L43" s="102"/>
      <c r="M43" s="102"/>
      <c r="N43" s="102"/>
      <c r="O43" s="102"/>
      <c r="P43" s="102"/>
      <c r="Q43" s="102"/>
      <c r="R43" s="103"/>
      <c r="W43" s="6"/>
      <c r="X43" s="6"/>
      <c r="Y43" s="6"/>
      <c r="Z43" s="6"/>
    </row>
    <row r="44" spans="11:26" ht="15" hidden="1">
      <c r="K44" s="102"/>
      <c r="L44" s="102"/>
      <c r="M44" s="102"/>
      <c r="N44" s="102"/>
      <c r="O44" s="102"/>
      <c r="P44" s="102"/>
      <c r="Q44" s="102"/>
      <c r="R44" s="103"/>
      <c r="W44" s="6"/>
      <c r="X44" s="6"/>
      <c r="Y44" s="6"/>
      <c r="Z44" s="6"/>
    </row>
    <row r="45" spans="11:26" ht="15" hidden="1">
      <c r="K45" s="102"/>
      <c r="L45" s="102"/>
      <c r="M45" s="102"/>
      <c r="N45" s="102"/>
      <c r="O45" s="102"/>
      <c r="P45" s="102"/>
      <c r="Q45" s="102"/>
      <c r="R45" s="103"/>
      <c r="W45" s="6"/>
      <c r="X45" s="6"/>
      <c r="Y45" s="6"/>
      <c r="Z45" s="6"/>
    </row>
    <row r="46" spans="11:26" ht="15" hidden="1">
      <c r="K46" s="102"/>
      <c r="L46" s="102"/>
      <c r="M46" s="102"/>
      <c r="N46" s="102"/>
      <c r="O46" s="102"/>
      <c r="P46" s="102"/>
      <c r="Q46" s="102"/>
      <c r="R46" s="103"/>
      <c r="W46" s="6"/>
      <c r="X46" s="6"/>
      <c r="Y46" s="6"/>
      <c r="Z46" s="6"/>
    </row>
    <row r="47" spans="11:26" ht="15" hidden="1">
      <c r="K47" s="102"/>
      <c r="L47" s="102"/>
      <c r="M47" s="102"/>
      <c r="N47" s="102"/>
      <c r="O47" s="102"/>
      <c r="P47" s="102"/>
      <c r="Q47" s="102"/>
      <c r="R47" s="103"/>
      <c r="W47" s="6"/>
      <c r="X47" s="6"/>
      <c r="Y47" s="6"/>
      <c r="Z47" s="6"/>
    </row>
    <row r="48" spans="11:26" ht="15" hidden="1">
      <c r="K48" s="102"/>
      <c r="L48" s="102"/>
      <c r="M48" s="102"/>
      <c r="N48" s="102"/>
      <c r="O48" s="102"/>
      <c r="P48" s="8"/>
      <c r="Q48" s="8"/>
      <c r="R48" s="15"/>
      <c r="S48" s="6"/>
      <c r="T48" s="6"/>
      <c r="U48" s="6"/>
      <c r="V48" s="6"/>
      <c r="W48" s="6"/>
      <c r="X48" s="6"/>
      <c r="Y48" s="6"/>
      <c r="Z48" s="6"/>
    </row>
    <row r="49" spans="11:26" ht="15" hidden="1">
      <c r="K49" s="102"/>
      <c r="L49" s="102"/>
      <c r="M49" s="102"/>
      <c r="N49" s="102"/>
      <c r="O49" s="102"/>
      <c r="P49" s="8"/>
      <c r="Q49" s="8"/>
      <c r="R49" s="15"/>
      <c r="S49" s="6"/>
      <c r="T49" s="6"/>
      <c r="U49" s="6"/>
      <c r="V49" s="6"/>
      <c r="W49" s="6"/>
      <c r="X49" s="6"/>
      <c r="Y49" s="6"/>
      <c r="Z49" s="6"/>
    </row>
    <row r="50" spans="11:26" ht="15" hidden="1">
      <c r="K50" s="102"/>
      <c r="L50" s="102"/>
      <c r="M50" s="102"/>
      <c r="N50" s="102"/>
      <c r="O50" s="102"/>
      <c r="P50" s="8"/>
      <c r="Q50" s="8"/>
      <c r="R50" s="15"/>
      <c r="S50" s="6"/>
      <c r="T50" s="6"/>
      <c r="U50" s="6"/>
      <c r="V50" s="6"/>
      <c r="W50" s="6"/>
      <c r="X50" s="6"/>
      <c r="Y50" s="6"/>
      <c r="Z50" s="6"/>
    </row>
    <row r="51" spans="11:22" ht="15" hidden="1">
      <c r="K51" s="102"/>
      <c r="L51" s="102"/>
      <c r="M51" s="102"/>
      <c r="N51" s="102"/>
      <c r="O51" s="102"/>
      <c r="P51" s="8"/>
      <c r="Q51" s="8"/>
      <c r="R51" s="15"/>
      <c r="S51" s="6"/>
      <c r="T51" s="6"/>
      <c r="U51" s="6"/>
      <c r="V51" s="6"/>
    </row>
    <row r="52" spans="4:22" ht="15" hidden="1">
      <c r="D52" s="104"/>
      <c r="E52" s="104"/>
      <c r="F52" s="104"/>
      <c r="G52" s="104"/>
      <c r="H52" s="104"/>
      <c r="I52" s="104"/>
      <c r="J52" s="104"/>
      <c r="K52" s="8"/>
      <c r="L52" s="8"/>
      <c r="M52" s="8"/>
      <c r="N52" s="8"/>
      <c r="O52" s="8"/>
      <c r="P52" s="8"/>
      <c r="Q52" s="8"/>
      <c r="R52" s="15"/>
      <c r="S52" s="6"/>
      <c r="T52" s="6"/>
      <c r="U52" s="6"/>
      <c r="V52" s="6"/>
    </row>
    <row r="53" spans="11:18" ht="15" hidden="1">
      <c r="K53" s="102"/>
      <c r="L53" s="102"/>
      <c r="M53" s="102"/>
      <c r="N53" s="102"/>
      <c r="O53" s="102"/>
      <c r="P53" s="102"/>
      <c r="Q53" s="102"/>
      <c r="R53" s="103"/>
    </row>
    <row r="54" spans="11:18" ht="15" hidden="1">
      <c r="K54" s="102"/>
      <c r="L54" s="102"/>
      <c r="M54" s="102"/>
      <c r="N54" s="102"/>
      <c r="O54" s="102"/>
      <c r="P54" s="102"/>
      <c r="Q54" s="102"/>
      <c r="R54" s="103"/>
    </row>
    <row r="55" spans="11:18" ht="15" hidden="1">
      <c r="K55" s="102"/>
      <c r="L55" s="102"/>
      <c r="M55" s="102"/>
      <c r="N55" s="102"/>
      <c r="O55" s="102"/>
      <c r="P55" s="102"/>
      <c r="Q55" s="102"/>
      <c r="R55" s="103"/>
    </row>
    <row r="56" spans="11:18" ht="15" hidden="1">
      <c r="K56" s="102"/>
      <c r="L56" s="102"/>
      <c r="M56" s="102"/>
      <c r="N56" s="102"/>
      <c r="O56" s="102"/>
      <c r="P56" s="102"/>
      <c r="Q56" s="102"/>
      <c r="R56" s="103"/>
    </row>
    <row r="57" spans="11:18" ht="15" hidden="1">
      <c r="K57" s="102"/>
      <c r="L57" s="102"/>
      <c r="M57" s="102"/>
      <c r="N57" s="102"/>
      <c r="O57" s="102"/>
      <c r="P57" s="102"/>
      <c r="Q57" s="102"/>
      <c r="R57" s="103"/>
    </row>
    <row r="58" spans="11:18" ht="15" hidden="1">
      <c r="K58" s="102"/>
      <c r="L58" s="102"/>
      <c r="M58" s="102"/>
      <c r="N58" s="102"/>
      <c r="O58" s="102"/>
      <c r="P58" s="102"/>
      <c r="Q58" s="102"/>
      <c r="R58" s="103"/>
    </row>
    <row r="59" spans="11:18" ht="15" hidden="1">
      <c r="K59" s="102"/>
      <c r="L59" s="102"/>
      <c r="M59" s="102"/>
      <c r="N59" s="102"/>
      <c r="O59" s="102"/>
      <c r="P59" s="102"/>
      <c r="Q59" s="102"/>
      <c r="R59" s="103"/>
    </row>
    <row r="60" spans="11:18" ht="15" hidden="1">
      <c r="K60" s="102"/>
      <c r="L60" s="102"/>
      <c r="M60" s="102"/>
      <c r="N60" s="102"/>
      <c r="O60" s="102"/>
      <c r="P60" s="102"/>
      <c r="Q60" s="102"/>
      <c r="R60" s="103"/>
    </row>
    <row r="61" spans="11:18" ht="15" hidden="1">
      <c r="K61" s="102"/>
      <c r="L61" s="102"/>
      <c r="M61" s="102"/>
      <c r="N61" s="102"/>
      <c r="O61" s="102"/>
      <c r="P61" s="102"/>
      <c r="Q61" s="102"/>
      <c r="R61" s="103"/>
    </row>
    <row r="62" spans="11:18" ht="15" hidden="1">
      <c r="K62" s="102"/>
      <c r="L62" s="102"/>
      <c r="M62" s="102"/>
      <c r="N62" s="102"/>
      <c r="O62" s="102"/>
      <c r="P62" s="102"/>
      <c r="Q62" s="102"/>
      <c r="R62" s="103"/>
    </row>
    <row r="63" spans="11:18" ht="15" hidden="1">
      <c r="K63" s="102"/>
      <c r="L63" s="102"/>
      <c r="M63" s="102"/>
      <c r="N63" s="102"/>
      <c r="O63" s="102"/>
      <c r="P63" s="102"/>
      <c r="Q63" s="102"/>
      <c r="R63" s="103"/>
    </row>
    <row r="64" spans="11:18" ht="15" hidden="1">
      <c r="K64" s="102"/>
      <c r="L64" s="102"/>
      <c r="M64" s="102"/>
      <c r="N64" s="102"/>
      <c r="O64" s="102"/>
      <c r="P64" s="102"/>
      <c r="Q64" s="102"/>
      <c r="R64" s="103"/>
    </row>
    <row r="65" spans="11:18" ht="15" hidden="1">
      <c r="K65" s="102"/>
      <c r="L65" s="102"/>
      <c r="M65" s="102"/>
      <c r="N65" s="102"/>
      <c r="O65" s="102"/>
      <c r="P65" s="102"/>
      <c r="Q65" s="102"/>
      <c r="R65" s="103"/>
    </row>
    <row r="66" spans="11:18" ht="15" hidden="1">
      <c r="K66" s="102"/>
      <c r="L66" s="102"/>
      <c r="M66" s="102"/>
      <c r="N66" s="102"/>
      <c r="O66" s="102"/>
      <c r="P66" s="102"/>
      <c r="Q66" s="102"/>
      <c r="R66" s="103"/>
    </row>
    <row r="67" spans="11:18" ht="15" hidden="1">
      <c r="K67" s="102"/>
      <c r="L67" s="102"/>
      <c r="M67" s="102"/>
      <c r="N67" s="102"/>
      <c r="O67" s="102"/>
      <c r="P67" s="102"/>
      <c r="Q67" s="102"/>
      <c r="R67" s="103"/>
    </row>
    <row r="68" spans="11:18" ht="15" hidden="1">
      <c r="K68" s="102"/>
      <c r="L68" s="102"/>
      <c r="M68" s="102"/>
      <c r="N68" s="102"/>
      <c r="O68" s="102"/>
      <c r="P68" s="102"/>
      <c r="Q68" s="102"/>
      <c r="R68" s="103"/>
    </row>
    <row r="69" spans="11:18" ht="15" hidden="1">
      <c r="K69" s="102"/>
      <c r="L69" s="102"/>
      <c r="M69" s="102"/>
      <c r="N69" s="102"/>
      <c r="O69" s="102"/>
      <c r="P69" s="102"/>
      <c r="Q69" s="102"/>
      <c r="R69" s="103"/>
    </row>
    <row r="70" spans="11:18" ht="15" hidden="1">
      <c r="K70" s="102"/>
      <c r="L70" s="102"/>
      <c r="M70" s="102"/>
      <c r="N70" s="102"/>
      <c r="O70" s="102"/>
      <c r="P70" s="102"/>
      <c r="Q70" s="102"/>
      <c r="R70" s="103"/>
    </row>
    <row r="71" spans="11:18" ht="15" hidden="1">
      <c r="K71" s="102"/>
      <c r="L71" s="102"/>
      <c r="M71" s="102"/>
      <c r="N71" s="102"/>
      <c r="O71" s="102"/>
      <c r="P71" s="102"/>
      <c r="Q71" s="102"/>
      <c r="R71" s="103"/>
    </row>
    <row r="72" spans="11:18" ht="15" hidden="1">
      <c r="K72" s="102"/>
      <c r="L72" s="102"/>
      <c r="M72" s="102"/>
      <c r="N72" s="102"/>
      <c r="O72" s="102"/>
      <c r="P72" s="102"/>
      <c r="Q72" s="102"/>
      <c r="R72" s="103"/>
    </row>
    <row r="73" spans="11:18" ht="15" hidden="1">
      <c r="K73" s="102"/>
      <c r="L73" s="102"/>
      <c r="M73" s="102"/>
      <c r="N73" s="102"/>
      <c r="O73" s="102"/>
      <c r="P73" s="102"/>
      <c r="Q73" s="102"/>
      <c r="R73" s="103"/>
    </row>
    <row r="74" spans="11:18" ht="15" hidden="1">
      <c r="K74" s="102"/>
      <c r="L74" s="102"/>
      <c r="M74" s="102"/>
      <c r="N74" s="102"/>
      <c r="O74" s="102"/>
      <c r="P74" s="102"/>
      <c r="Q74" s="102"/>
      <c r="R74" s="103"/>
    </row>
    <row r="75" spans="11:18" ht="15" hidden="1">
      <c r="K75" s="102"/>
      <c r="L75" s="102"/>
      <c r="M75" s="102"/>
      <c r="N75" s="102"/>
      <c r="O75" s="102"/>
      <c r="P75" s="102"/>
      <c r="Q75" s="102"/>
      <c r="R75" s="103"/>
    </row>
    <row r="76" spans="11:18" ht="15" hidden="1">
      <c r="K76" s="102"/>
      <c r="L76" s="102"/>
      <c r="M76" s="102"/>
      <c r="N76" s="102"/>
      <c r="O76" s="102"/>
      <c r="P76" s="102"/>
      <c r="Q76" s="102"/>
      <c r="R76" s="103"/>
    </row>
    <row r="77" spans="11:18" ht="15" hidden="1">
      <c r="K77" s="102"/>
      <c r="L77" s="102"/>
      <c r="M77" s="102"/>
      <c r="N77" s="102"/>
      <c r="O77" s="102"/>
      <c r="P77" s="102"/>
      <c r="Q77" s="102"/>
      <c r="R77" s="103"/>
    </row>
    <row r="78" spans="11:18" ht="15" hidden="1">
      <c r="K78" s="102"/>
      <c r="L78" s="102"/>
      <c r="M78" s="102"/>
      <c r="N78" s="102"/>
      <c r="O78" s="102"/>
      <c r="P78" s="102"/>
      <c r="Q78" s="102"/>
      <c r="R78" s="103"/>
    </row>
    <row r="79" spans="11:18" ht="15" hidden="1">
      <c r="K79" s="102"/>
      <c r="L79" s="102"/>
      <c r="M79" s="102"/>
      <c r="N79" s="102"/>
      <c r="O79" s="102"/>
      <c r="P79" s="102"/>
      <c r="Q79" s="102"/>
      <c r="R79" s="103"/>
    </row>
    <row r="80" spans="11:18" ht="15" hidden="1">
      <c r="K80" s="102"/>
      <c r="L80" s="102"/>
      <c r="M80" s="102"/>
      <c r="N80" s="102"/>
      <c r="O80" s="102"/>
      <c r="P80" s="102"/>
      <c r="Q80" s="102"/>
      <c r="R80" s="103"/>
    </row>
    <row r="81" spans="11:18" ht="15" hidden="1">
      <c r="K81" s="102"/>
      <c r="L81" s="102"/>
      <c r="M81" s="102"/>
      <c r="N81" s="102"/>
      <c r="O81" s="102"/>
      <c r="P81" s="102"/>
      <c r="Q81" s="102"/>
      <c r="R81" s="103"/>
    </row>
    <row r="82" spans="11:18" ht="15" hidden="1">
      <c r="K82" s="102"/>
      <c r="L82" s="102"/>
      <c r="M82" s="102"/>
      <c r="N82" s="102"/>
      <c r="O82" s="102"/>
      <c r="P82" s="102"/>
      <c r="Q82" s="102"/>
      <c r="R82" s="103"/>
    </row>
    <row r="83" spans="11:18" ht="15" hidden="1">
      <c r="K83" s="102"/>
      <c r="L83" s="102"/>
      <c r="M83" s="102"/>
      <c r="N83" s="102"/>
      <c r="O83" s="102"/>
      <c r="P83" s="102"/>
      <c r="Q83" s="102"/>
      <c r="R83" s="103"/>
    </row>
    <row r="84" spans="11:18" ht="15" hidden="1">
      <c r="K84" s="102"/>
      <c r="L84" s="102"/>
      <c r="M84" s="102"/>
      <c r="N84" s="102"/>
      <c r="O84" s="102"/>
      <c r="P84" s="102"/>
      <c r="Q84" s="102"/>
      <c r="R84" s="103"/>
    </row>
    <row r="85" spans="11:18" ht="15" hidden="1">
      <c r="K85" s="102"/>
      <c r="L85" s="102"/>
      <c r="M85" s="102"/>
      <c r="N85" s="102"/>
      <c r="O85" s="102"/>
      <c r="P85" s="102"/>
      <c r="Q85" s="102"/>
      <c r="R85" s="103"/>
    </row>
    <row r="86" spans="11:18" ht="15" hidden="1">
      <c r="K86" s="102"/>
      <c r="L86" s="102"/>
      <c r="M86" s="102"/>
      <c r="N86" s="102"/>
      <c r="O86" s="102"/>
      <c r="P86" s="102"/>
      <c r="Q86" s="102"/>
      <c r="R86" s="103"/>
    </row>
    <row r="87" spans="11:18" ht="15" hidden="1">
      <c r="K87" s="102"/>
      <c r="L87" s="102"/>
      <c r="M87" s="102"/>
      <c r="N87" s="102"/>
      <c r="O87" s="102"/>
      <c r="P87" s="102"/>
      <c r="Q87" s="102"/>
      <c r="R87" s="103"/>
    </row>
    <row r="88" spans="11:18" ht="15" hidden="1">
      <c r="K88" s="102"/>
      <c r="L88" s="102"/>
      <c r="M88" s="102"/>
      <c r="N88" s="102"/>
      <c r="O88" s="102"/>
      <c r="P88" s="102"/>
      <c r="Q88" s="102"/>
      <c r="R88" s="103"/>
    </row>
    <row r="89" spans="11:18" ht="15" hidden="1">
      <c r="K89" s="102"/>
      <c r="L89" s="102"/>
      <c r="M89" s="102"/>
      <c r="N89" s="102"/>
      <c r="O89" s="102"/>
      <c r="P89" s="102"/>
      <c r="Q89" s="102"/>
      <c r="R89" s="103"/>
    </row>
    <row r="90" spans="11:18" ht="15" hidden="1">
      <c r="K90" s="102"/>
      <c r="L90" s="102"/>
      <c r="M90" s="102"/>
      <c r="N90" s="102"/>
      <c r="O90" s="102"/>
      <c r="P90" s="102"/>
      <c r="Q90" s="102"/>
      <c r="R90" s="103"/>
    </row>
    <row r="91" spans="11:18" ht="15" hidden="1">
      <c r="K91" s="102"/>
      <c r="L91" s="102"/>
      <c r="M91" s="102"/>
      <c r="N91" s="102"/>
      <c r="O91" s="102"/>
      <c r="P91" s="102"/>
      <c r="Q91" s="102"/>
      <c r="R91" s="103"/>
    </row>
    <row r="92" spans="11:18" ht="15" hidden="1">
      <c r="K92" s="102"/>
      <c r="L92" s="102"/>
      <c r="M92" s="102"/>
      <c r="N92" s="102"/>
      <c r="O92" s="102"/>
      <c r="P92" s="102"/>
      <c r="Q92" s="102"/>
      <c r="R92" s="103"/>
    </row>
    <row r="93" spans="11:18" ht="15" hidden="1">
      <c r="K93" s="102"/>
      <c r="L93" s="102"/>
      <c r="M93" s="102"/>
      <c r="N93" s="102"/>
      <c r="O93" s="102"/>
      <c r="P93" s="102"/>
      <c r="Q93" s="102"/>
      <c r="R93" s="103"/>
    </row>
    <row r="94" spans="11:18" ht="15" hidden="1">
      <c r="K94" s="102"/>
      <c r="L94" s="102"/>
      <c r="M94" s="102"/>
      <c r="N94" s="102"/>
      <c r="O94" s="102"/>
      <c r="P94" s="102"/>
      <c r="Q94" s="102"/>
      <c r="R94" s="103"/>
    </row>
    <row r="95" spans="11:18" ht="15" hidden="1">
      <c r="K95" s="102"/>
      <c r="L95" s="102"/>
      <c r="M95" s="102"/>
      <c r="N95" s="102"/>
      <c r="O95" s="102"/>
      <c r="P95" s="102"/>
      <c r="Q95" s="102"/>
      <c r="R95" s="103"/>
    </row>
    <row r="96" spans="11:18" ht="15" hidden="1">
      <c r="K96" s="102"/>
      <c r="L96" s="102"/>
      <c r="M96" s="102"/>
      <c r="N96" s="102"/>
      <c r="O96" s="102"/>
      <c r="P96" s="102"/>
      <c r="Q96" s="102"/>
      <c r="R96" s="103"/>
    </row>
    <row r="97" spans="11:18" ht="15" hidden="1">
      <c r="K97" s="102"/>
      <c r="L97" s="102"/>
      <c r="M97" s="102"/>
      <c r="N97" s="102"/>
      <c r="O97" s="102"/>
      <c r="P97" s="102"/>
      <c r="Q97" s="102"/>
      <c r="R97" s="103"/>
    </row>
    <row r="98" spans="11:18" ht="15" hidden="1">
      <c r="K98" s="102"/>
      <c r="L98" s="102"/>
      <c r="M98" s="102"/>
      <c r="N98" s="102"/>
      <c r="O98" s="102"/>
      <c r="P98" s="102"/>
      <c r="Q98" s="102"/>
      <c r="R98" s="103"/>
    </row>
    <row r="99" spans="11:18" ht="15" hidden="1">
      <c r="K99" s="102"/>
      <c r="L99" s="102"/>
      <c r="M99" s="102"/>
      <c r="N99" s="102"/>
      <c r="O99" s="102"/>
      <c r="P99" s="102"/>
      <c r="Q99" s="102"/>
      <c r="R99" s="103"/>
    </row>
    <row r="100" spans="11:18" ht="15" hidden="1">
      <c r="K100" s="102"/>
      <c r="L100" s="102"/>
      <c r="M100" s="102"/>
      <c r="N100" s="102"/>
      <c r="O100" s="102"/>
      <c r="P100" s="102"/>
      <c r="Q100" s="102"/>
      <c r="R100" s="103"/>
    </row>
    <row r="101" spans="11:18" ht="15" hidden="1">
      <c r="K101" s="102"/>
      <c r="L101" s="102"/>
      <c r="M101" s="102"/>
      <c r="N101" s="102"/>
      <c r="O101" s="102"/>
      <c r="P101" s="102"/>
      <c r="Q101" s="102"/>
      <c r="R101" s="103"/>
    </row>
    <row r="102" spans="11:18" ht="15" hidden="1">
      <c r="K102" s="102"/>
      <c r="L102" s="102"/>
      <c r="M102" s="102"/>
      <c r="N102" s="102"/>
      <c r="O102" s="102"/>
      <c r="P102" s="102"/>
      <c r="Q102" s="102"/>
      <c r="R102" s="103"/>
    </row>
    <row r="103" spans="11:18" ht="15" hidden="1">
      <c r="K103" s="102"/>
      <c r="L103" s="102"/>
      <c r="M103" s="102"/>
      <c r="N103" s="102"/>
      <c r="O103" s="102"/>
      <c r="P103" s="102"/>
      <c r="Q103" s="102"/>
      <c r="R103" s="103"/>
    </row>
    <row r="104" spans="11:18" ht="15" hidden="1">
      <c r="K104" s="102"/>
      <c r="L104" s="102"/>
      <c r="M104" s="102"/>
      <c r="N104" s="102"/>
      <c r="O104" s="102"/>
      <c r="P104" s="102"/>
      <c r="Q104" s="102"/>
      <c r="R104" s="103"/>
    </row>
    <row r="105" spans="11:18" ht="15" hidden="1">
      <c r="K105" s="102"/>
      <c r="L105" s="102"/>
      <c r="M105" s="102"/>
      <c r="N105" s="102"/>
      <c r="O105" s="102"/>
      <c r="P105" s="102"/>
      <c r="Q105" s="102"/>
      <c r="R105" s="103"/>
    </row>
    <row r="106" spans="11:18" ht="15" hidden="1">
      <c r="K106" s="102"/>
      <c r="L106" s="102"/>
      <c r="M106" s="102"/>
      <c r="N106" s="102"/>
      <c r="O106" s="102"/>
      <c r="P106" s="102"/>
      <c r="Q106" s="102"/>
      <c r="R106" s="103"/>
    </row>
    <row r="107" spans="11:18" ht="15" hidden="1">
      <c r="K107" s="102"/>
      <c r="L107" s="102"/>
      <c r="M107" s="102"/>
      <c r="N107" s="102"/>
      <c r="O107" s="102"/>
      <c r="P107" s="102"/>
      <c r="Q107" s="102"/>
      <c r="R107" s="103"/>
    </row>
    <row r="108" spans="11:18" ht="15" hidden="1">
      <c r="K108" s="102"/>
      <c r="L108" s="102"/>
      <c r="M108" s="102"/>
      <c r="N108" s="102"/>
      <c r="O108" s="102"/>
      <c r="P108" s="102"/>
      <c r="Q108" s="102"/>
      <c r="R108" s="103"/>
    </row>
    <row r="109" spans="11:18" ht="15" hidden="1">
      <c r="K109" s="102"/>
      <c r="L109" s="102"/>
      <c r="M109" s="102"/>
      <c r="N109" s="102"/>
      <c r="O109" s="102"/>
      <c r="P109" s="102"/>
      <c r="Q109" s="102"/>
      <c r="R109" s="103"/>
    </row>
    <row r="110" spans="11:18" ht="15" hidden="1">
      <c r="K110" s="102"/>
      <c r="L110" s="102"/>
      <c r="M110" s="102"/>
      <c r="N110" s="102"/>
      <c r="O110" s="102"/>
      <c r="P110" s="102"/>
      <c r="Q110" s="102"/>
      <c r="R110" s="103"/>
    </row>
    <row r="111" spans="11:18" ht="15" hidden="1">
      <c r="K111" s="102"/>
      <c r="L111" s="102"/>
      <c r="M111" s="102"/>
      <c r="N111" s="102"/>
      <c r="O111" s="102"/>
      <c r="P111" s="102"/>
      <c r="Q111" s="102"/>
      <c r="R111" s="103"/>
    </row>
    <row r="112" spans="11:18" ht="15" hidden="1">
      <c r="K112" s="102"/>
      <c r="L112" s="102"/>
      <c r="M112" s="102"/>
      <c r="N112" s="102"/>
      <c r="O112" s="102"/>
      <c r="P112" s="102"/>
      <c r="Q112" s="102"/>
      <c r="R112" s="103"/>
    </row>
    <row r="113" spans="11:18" ht="15" hidden="1">
      <c r="K113" s="102"/>
      <c r="L113" s="102"/>
      <c r="M113" s="102"/>
      <c r="N113" s="102"/>
      <c r="O113" s="102"/>
      <c r="P113" s="102"/>
      <c r="Q113" s="102"/>
      <c r="R113" s="103"/>
    </row>
    <row r="114" spans="11:18" ht="15" hidden="1">
      <c r="K114" s="102"/>
      <c r="L114" s="102"/>
      <c r="M114" s="102"/>
      <c r="N114" s="102"/>
      <c r="O114" s="102"/>
      <c r="P114" s="102"/>
      <c r="Q114" s="102"/>
      <c r="R114" s="103"/>
    </row>
    <row r="115" spans="11:18" ht="15" hidden="1">
      <c r="K115" s="102"/>
      <c r="L115" s="102"/>
      <c r="M115" s="102"/>
      <c r="N115" s="102"/>
      <c r="O115" s="102"/>
      <c r="P115" s="102"/>
      <c r="Q115" s="102"/>
      <c r="R115" s="103"/>
    </row>
    <row r="116" spans="11:18" ht="15" hidden="1">
      <c r="K116" s="102"/>
      <c r="L116" s="102"/>
      <c r="M116" s="102"/>
      <c r="N116" s="102"/>
      <c r="O116" s="102"/>
      <c r="P116" s="102"/>
      <c r="Q116" s="102"/>
      <c r="R116" s="103"/>
    </row>
    <row r="117" spans="11:18" ht="15" hidden="1">
      <c r="K117" s="102"/>
      <c r="L117" s="102"/>
      <c r="M117" s="102"/>
      <c r="N117" s="102"/>
      <c r="O117" s="102"/>
      <c r="P117" s="102"/>
      <c r="Q117" s="102"/>
      <c r="R117" s="103"/>
    </row>
    <row r="118" spans="11:18" ht="15" hidden="1">
      <c r="K118" s="102"/>
      <c r="L118" s="102"/>
      <c r="M118" s="102"/>
      <c r="N118" s="102"/>
      <c r="O118" s="102"/>
      <c r="P118" s="102"/>
      <c r="Q118" s="102"/>
      <c r="R118" s="103"/>
    </row>
    <row r="119" spans="11:18" ht="15" hidden="1">
      <c r="K119" s="102"/>
      <c r="L119" s="102"/>
      <c r="M119" s="102"/>
      <c r="N119" s="102"/>
      <c r="O119" s="102"/>
      <c r="P119" s="102"/>
      <c r="Q119" s="102"/>
      <c r="R119" s="103"/>
    </row>
    <row r="120" spans="11:18" ht="15" hidden="1">
      <c r="K120" s="102"/>
      <c r="L120" s="102"/>
      <c r="M120" s="102"/>
      <c r="N120" s="102"/>
      <c r="O120" s="102"/>
      <c r="P120" s="102"/>
      <c r="Q120" s="102"/>
      <c r="R120" s="103"/>
    </row>
    <row r="121" spans="11:18" ht="15" hidden="1">
      <c r="K121" s="102"/>
      <c r="L121" s="102"/>
      <c r="M121" s="102"/>
      <c r="N121" s="102"/>
      <c r="O121" s="102"/>
      <c r="P121" s="102"/>
      <c r="Q121" s="102"/>
      <c r="R121" s="103"/>
    </row>
    <row r="122" spans="11:18" ht="15" hidden="1">
      <c r="K122" s="102"/>
      <c r="L122" s="102"/>
      <c r="M122" s="102"/>
      <c r="N122" s="102"/>
      <c r="O122" s="102"/>
      <c r="P122" s="102"/>
      <c r="Q122" s="102"/>
      <c r="R122" s="103"/>
    </row>
    <row r="123" spans="11:18" ht="15" hidden="1">
      <c r="K123" s="102"/>
      <c r="L123" s="102"/>
      <c r="M123" s="102"/>
      <c r="N123" s="102"/>
      <c r="O123" s="102"/>
      <c r="P123" s="102"/>
      <c r="Q123" s="102"/>
      <c r="R123" s="103"/>
    </row>
    <row r="124" spans="11:18" ht="15" hidden="1">
      <c r="K124" s="102"/>
      <c r="L124" s="102"/>
      <c r="M124" s="102"/>
      <c r="N124" s="102"/>
      <c r="O124" s="102"/>
      <c r="P124" s="102"/>
      <c r="Q124" s="102"/>
      <c r="R124" s="103"/>
    </row>
    <row r="125" spans="11:18" ht="15" hidden="1">
      <c r="K125" s="102"/>
      <c r="L125" s="102"/>
      <c r="M125" s="102"/>
      <c r="N125" s="102"/>
      <c r="O125" s="102"/>
      <c r="P125" s="102"/>
      <c r="Q125" s="102"/>
      <c r="R125" s="103"/>
    </row>
    <row r="126" spans="11:18" ht="15" hidden="1">
      <c r="K126" s="102"/>
      <c r="L126" s="102"/>
      <c r="M126" s="102"/>
      <c r="N126" s="102"/>
      <c r="O126" s="102"/>
      <c r="P126" s="102"/>
      <c r="Q126" s="102"/>
      <c r="R126" s="103"/>
    </row>
    <row r="127" spans="11:18" ht="15" hidden="1">
      <c r="K127" s="102"/>
      <c r="L127" s="102"/>
      <c r="M127" s="102"/>
      <c r="N127" s="102"/>
      <c r="O127" s="102"/>
      <c r="P127" s="102"/>
      <c r="Q127" s="102"/>
      <c r="R127" s="103"/>
    </row>
    <row r="128" spans="11:18" ht="15" hidden="1">
      <c r="K128" s="102"/>
      <c r="L128" s="102"/>
      <c r="M128" s="102"/>
      <c r="N128" s="102"/>
      <c r="O128" s="102"/>
      <c r="P128" s="102"/>
      <c r="Q128" s="102"/>
      <c r="R128" s="103"/>
    </row>
    <row r="129" spans="11:18" ht="15" hidden="1">
      <c r="K129" s="102"/>
      <c r="L129" s="102"/>
      <c r="M129" s="102"/>
      <c r="N129" s="102"/>
      <c r="O129" s="102"/>
      <c r="P129" s="102"/>
      <c r="Q129" s="102"/>
      <c r="R129" s="103"/>
    </row>
    <row r="130" spans="11:18" ht="15" hidden="1">
      <c r="K130" s="102"/>
      <c r="L130" s="102"/>
      <c r="M130" s="102"/>
      <c r="N130" s="102"/>
      <c r="O130" s="102"/>
      <c r="P130" s="102"/>
      <c r="Q130" s="102"/>
      <c r="R130" s="103"/>
    </row>
    <row r="131" spans="11:18" ht="15" hidden="1">
      <c r="K131" s="102"/>
      <c r="L131" s="102"/>
      <c r="M131" s="102"/>
      <c r="N131" s="102"/>
      <c r="O131" s="102"/>
      <c r="P131" s="102"/>
      <c r="Q131" s="102"/>
      <c r="R131" s="103"/>
    </row>
    <row r="132" spans="11:18" ht="15" hidden="1">
      <c r="K132" s="102"/>
      <c r="L132" s="102"/>
      <c r="M132" s="102"/>
      <c r="N132" s="102"/>
      <c r="O132" s="102"/>
      <c r="P132" s="102"/>
      <c r="Q132" s="102"/>
      <c r="R132" s="103"/>
    </row>
    <row r="133" spans="11:18" ht="15" hidden="1">
      <c r="K133" s="102"/>
      <c r="L133" s="102"/>
      <c r="M133" s="102"/>
      <c r="N133" s="102"/>
      <c r="O133" s="102"/>
      <c r="P133" s="102"/>
      <c r="Q133" s="102"/>
      <c r="R133" s="103"/>
    </row>
    <row r="134" spans="11:18" ht="15" hidden="1">
      <c r="K134" s="102"/>
      <c r="L134" s="102"/>
      <c r="M134" s="102"/>
      <c r="N134" s="102"/>
      <c r="O134" s="102"/>
      <c r="P134" s="102"/>
      <c r="Q134" s="102"/>
      <c r="R134" s="103"/>
    </row>
    <row r="135" spans="11:18" ht="15" hidden="1">
      <c r="K135" s="102"/>
      <c r="L135" s="102"/>
      <c r="M135" s="102"/>
      <c r="N135" s="102"/>
      <c r="O135" s="102"/>
      <c r="P135" s="102"/>
      <c r="Q135" s="102"/>
      <c r="R135" s="103"/>
    </row>
    <row r="136" spans="11:18" ht="15" hidden="1">
      <c r="K136" s="102"/>
      <c r="L136" s="102"/>
      <c r="M136" s="102"/>
      <c r="N136" s="102"/>
      <c r="O136" s="102"/>
      <c r="P136" s="102"/>
      <c r="Q136" s="102"/>
      <c r="R136" s="103"/>
    </row>
    <row r="137" spans="11:18" ht="15" hidden="1">
      <c r="K137" s="102"/>
      <c r="L137" s="102"/>
      <c r="M137" s="102"/>
      <c r="N137" s="102"/>
      <c r="O137" s="102"/>
      <c r="P137" s="102"/>
      <c r="Q137" s="102"/>
      <c r="R137" s="103"/>
    </row>
    <row r="138" spans="11:18" ht="15" hidden="1">
      <c r="K138" s="102"/>
      <c r="L138" s="102"/>
      <c r="M138" s="102"/>
      <c r="N138" s="102"/>
      <c r="O138" s="102"/>
      <c r="P138" s="102"/>
      <c r="Q138" s="102"/>
      <c r="R138" s="103"/>
    </row>
    <row r="139" spans="11:18" ht="15" hidden="1">
      <c r="K139" s="102"/>
      <c r="L139" s="102"/>
      <c r="M139" s="102"/>
      <c r="N139" s="102"/>
      <c r="O139" s="102"/>
      <c r="P139" s="102"/>
      <c r="Q139" s="102"/>
      <c r="R139" s="103"/>
    </row>
    <row r="140" spans="11:18" ht="15" hidden="1">
      <c r="K140" s="102"/>
      <c r="L140" s="102"/>
      <c r="M140" s="102"/>
      <c r="N140" s="102"/>
      <c r="O140" s="102"/>
      <c r="P140" s="102"/>
      <c r="Q140" s="102"/>
      <c r="R140" s="103"/>
    </row>
    <row r="141" spans="11:18" ht="15" hidden="1">
      <c r="K141" s="102"/>
      <c r="L141" s="102"/>
      <c r="M141" s="102"/>
      <c r="N141" s="102"/>
      <c r="O141" s="102"/>
      <c r="P141" s="102"/>
      <c r="Q141" s="102"/>
      <c r="R141" s="103"/>
    </row>
    <row r="142" spans="11:18" ht="15" hidden="1">
      <c r="K142" s="102"/>
      <c r="L142" s="102"/>
      <c r="M142" s="102"/>
      <c r="N142" s="102"/>
      <c r="O142" s="102"/>
      <c r="P142" s="102"/>
      <c r="Q142" s="102"/>
      <c r="R142" s="103"/>
    </row>
    <row r="143" spans="11:18" ht="15" hidden="1">
      <c r="K143" s="102"/>
      <c r="L143" s="102"/>
      <c r="M143" s="102"/>
      <c r="N143" s="102"/>
      <c r="O143" s="102"/>
      <c r="P143" s="102"/>
      <c r="Q143" s="102"/>
      <c r="R143" s="103"/>
    </row>
    <row r="144" spans="11:18" ht="15" hidden="1">
      <c r="K144" s="102"/>
      <c r="L144" s="102"/>
      <c r="M144" s="102"/>
      <c r="N144" s="102"/>
      <c r="O144" s="102"/>
      <c r="P144" s="102"/>
      <c r="Q144" s="102"/>
      <c r="R144" s="103"/>
    </row>
    <row r="145" spans="11:18" ht="15" hidden="1">
      <c r="K145" s="102"/>
      <c r="L145" s="102"/>
      <c r="M145" s="102"/>
      <c r="N145" s="102"/>
      <c r="O145" s="102"/>
      <c r="P145" s="102"/>
      <c r="Q145" s="102"/>
      <c r="R145" s="103"/>
    </row>
    <row r="146" spans="11:18" ht="15" hidden="1">
      <c r="K146" s="102"/>
      <c r="L146" s="102"/>
      <c r="M146" s="102"/>
      <c r="N146" s="102"/>
      <c r="O146" s="102"/>
      <c r="P146" s="102"/>
      <c r="Q146" s="102"/>
      <c r="R146" s="103"/>
    </row>
    <row r="147" spans="11:18" ht="15" hidden="1">
      <c r="K147" s="102"/>
      <c r="L147" s="102"/>
      <c r="M147" s="102"/>
      <c r="N147" s="102"/>
      <c r="O147" s="102"/>
      <c r="P147" s="102"/>
      <c r="Q147" s="102"/>
      <c r="R147" s="103"/>
    </row>
    <row r="148" spans="11:18" ht="15" hidden="1">
      <c r="K148" s="102"/>
      <c r="L148" s="102"/>
      <c r="M148" s="102"/>
      <c r="N148" s="102"/>
      <c r="O148" s="102"/>
      <c r="P148" s="102"/>
      <c r="Q148" s="102"/>
      <c r="R148" s="103"/>
    </row>
    <row r="149" spans="11:18" ht="15" hidden="1">
      <c r="K149" s="102"/>
      <c r="L149" s="102"/>
      <c r="M149" s="102"/>
      <c r="N149" s="102"/>
      <c r="O149" s="102"/>
      <c r="P149" s="102"/>
      <c r="Q149" s="102"/>
      <c r="R149" s="103"/>
    </row>
    <row r="150" spans="11:18" ht="15" hidden="1">
      <c r="K150" s="102"/>
      <c r="L150" s="102"/>
      <c r="M150" s="102"/>
      <c r="N150" s="102"/>
      <c r="O150" s="102"/>
      <c r="P150" s="102"/>
      <c r="Q150" s="102"/>
      <c r="R150" s="103"/>
    </row>
    <row r="151" spans="11:18" ht="15" hidden="1">
      <c r="K151" s="102"/>
      <c r="L151" s="102"/>
      <c r="M151" s="102"/>
      <c r="N151" s="102"/>
      <c r="O151" s="102"/>
      <c r="P151" s="102"/>
      <c r="Q151" s="102"/>
      <c r="R151" s="103"/>
    </row>
    <row r="152" spans="11:18" ht="15" hidden="1">
      <c r="K152" s="102"/>
      <c r="L152" s="102"/>
      <c r="M152" s="102"/>
      <c r="N152" s="102"/>
      <c r="O152" s="102"/>
      <c r="P152" s="102"/>
      <c r="Q152" s="102"/>
      <c r="R152" s="103"/>
    </row>
    <row r="153" spans="11:18" ht="15" hidden="1">
      <c r="K153" s="102"/>
      <c r="L153" s="102"/>
      <c r="M153" s="102"/>
      <c r="N153" s="102"/>
      <c r="O153" s="102"/>
      <c r="P153" s="102"/>
      <c r="Q153" s="102"/>
      <c r="R153" s="103"/>
    </row>
    <row r="154" spans="11:18" ht="15" hidden="1">
      <c r="K154" s="102"/>
      <c r="L154" s="102"/>
      <c r="M154" s="102"/>
      <c r="N154" s="102"/>
      <c r="O154" s="102"/>
      <c r="P154" s="102"/>
      <c r="Q154" s="102"/>
      <c r="R154" s="103"/>
    </row>
    <row r="155" spans="11:18" ht="15" hidden="1">
      <c r="K155" s="102"/>
      <c r="L155" s="102"/>
      <c r="M155" s="102"/>
      <c r="N155" s="102"/>
      <c r="O155" s="102"/>
      <c r="P155" s="102"/>
      <c r="Q155" s="102"/>
      <c r="R155" s="103"/>
    </row>
    <row r="156" spans="11:18" ht="15" hidden="1">
      <c r="K156" s="102"/>
      <c r="L156" s="102"/>
      <c r="M156" s="102"/>
      <c r="N156" s="102"/>
      <c r="O156" s="102"/>
      <c r="P156" s="102"/>
      <c r="Q156" s="102"/>
      <c r="R156" s="103"/>
    </row>
    <row r="157" spans="11:18" ht="15" hidden="1">
      <c r="K157" s="102"/>
      <c r="L157" s="102"/>
      <c r="M157" s="102"/>
      <c r="N157" s="102"/>
      <c r="O157" s="102"/>
      <c r="P157" s="102"/>
      <c r="Q157" s="102"/>
      <c r="R157" s="103"/>
    </row>
    <row r="158" spans="11:18" ht="15" hidden="1">
      <c r="K158" s="102"/>
      <c r="L158" s="102"/>
      <c r="M158" s="102"/>
      <c r="N158" s="102"/>
      <c r="O158" s="102"/>
      <c r="P158" s="102"/>
      <c r="Q158" s="102"/>
      <c r="R158" s="103"/>
    </row>
    <row r="159" spans="11:18" ht="15" hidden="1">
      <c r="K159" s="102"/>
      <c r="L159" s="102"/>
      <c r="M159" s="102"/>
      <c r="N159" s="102"/>
      <c r="O159" s="102"/>
      <c r="P159" s="102"/>
      <c r="Q159" s="102"/>
      <c r="R159" s="103"/>
    </row>
    <row r="160" spans="11:18" ht="15" hidden="1">
      <c r="K160" s="102"/>
      <c r="L160" s="102"/>
      <c r="M160" s="102"/>
      <c r="N160" s="102"/>
      <c r="O160" s="102"/>
      <c r="P160" s="102"/>
      <c r="Q160" s="102"/>
      <c r="R160" s="103"/>
    </row>
    <row r="161" spans="11:18" ht="15" hidden="1">
      <c r="K161" s="102"/>
      <c r="L161" s="102"/>
      <c r="M161" s="102"/>
      <c r="N161" s="102"/>
      <c r="O161" s="102"/>
      <c r="P161" s="102"/>
      <c r="Q161" s="102"/>
      <c r="R161" s="103"/>
    </row>
    <row r="162" spans="11:18" ht="15" hidden="1">
      <c r="K162" s="102"/>
      <c r="L162" s="102"/>
      <c r="M162" s="102"/>
      <c r="N162" s="102"/>
      <c r="O162" s="102"/>
      <c r="P162" s="102"/>
      <c r="Q162" s="102"/>
      <c r="R162" s="103"/>
    </row>
    <row r="163" spans="11:18" ht="15" hidden="1">
      <c r="K163" s="102"/>
      <c r="L163" s="102"/>
      <c r="M163" s="102"/>
      <c r="N163" s="102"/>
      <c r="O163" s="102"/>
      <c r="P163" s="102"/>
      <c r="Q163" s="102"/>
      <c r="R163" s="103"/>
    </row>
    <row r="164" spans="11:18" ht="15" hidden="1">
      <c r="K164" s="102"/>
      <c r="L164" s="102"/>
      <c r="M164" s="102"/>
      <c r="N164" s="102"/>
      <c r="O164" s="102"/>
      <c r="P164" s="102"/>
      <c r="Q164" s="102"/>
      <c r="R164" s="103"/>
    </row>
    <row r="165" spans="11:18" ht="15" hidden="1">
      <c r="K165" s="102"/>
      <c r="L165" s="102"/>
      <c r="M165" s="102"/>
      <c r="N165" s="102"/>
      <c r="O165" s="102"/>
      <c r="P165" s="102"/>
      <c r="Q165" s="102"/>
      <c r="R165" s="103"/>
    </row>
    <row r="166" spans="11:18" ht="15" hidden="1">
      <c r="K166" s="102"/>
      <c r="L166" s="102"/>
      <c r="M166" s="102"/>
      <c r="N166" s="102"/>
      <c r="O166" s="102"/>
      <c r="P166" s="102"/>
      <c r="Q166" s="102"/>
      <c r="R166" s="103"/>
    </row>
    <row r="167" spans="11:18" ht="15" hidden="1">
      <c r="K167" s="102"/>
      <c r="L167" s="102"/>
      <c r="M167" s="102"/>
      <c r="N167" s="102"/>
      <c r="O167" s="102"/>
      <c r="P167" s="102"/>
      <c r="Q167" s="102"/>
      <c r="R167" s="103"/>
    </row>
    <row r="168" spans="11:18" ht="15" hidden="1">
      <c r="K168" s="102"/>
      <c r="L168" s="102"/>
      <c r="M168" s="102"/>
      <c r="N168" s="102"/>
      <c r="O168" s="102"/>
      <c r="P168" s="102"/>
      <c r="Q168" s="102"/>
      <c r="R168" s="103"/>
    </row>
    <row r="169" spans="11:18" ht="15" hidden="1">
      <c r="K169" s="102"/>
      <c r="L169" s="102"/>
      <c r="M169" s="102"/>
      <c r="N169" s="102"/>
      <c r="O169" s="102"/>
      <c r="P169" s="102"/>
      <c r="Q169" s="102"/>
      <c r="R169" s="103"/>
    </row>
    <row r="170" spans="11:18" ht="15" hidden="1">
      <c r="K170" s="102"/>
      <c r="L170" s="102"/>
      <c r="M170" s="102"/>
      <c r="N170" s="102"/>
      <c r="O170" s="102"/>
      <c r="P170" s="102"/>
      <c r="Q170" s="102"/>
      <c r="R170" s="103"/>
    </row>
    <row r="171" spans="11:18" ht="15" hidden="1">
      <c r="K171" s="102"/>
      <c r="L171" s="102"/>
      <c r="M171" s="102"/>
      <c r="N171" s="102"/>
      <c r="O171" s="102"/>
      <c r="P171" s="102"/>
      <c r="Q171" s="102"/>
      <c r="R171" s="103"/>
    </row>
    <row r="172" spans="11:18" ht="15" hidden="1">
      <c r="K172" s="102"/>
      <c r="L172" s="102"/>
      <c r="M172" s="102"/>
      <c r="N172" s="102"/>
      <c r="O172" s="102"/>
      <c r="P172" s="102"/>
      <c r="Q172" s="102"/>
      <c r="R172" s="103"/>
    </row>
    <row r="173" spans="11:18" ht="15" hidden="1">
      <c r="K173" s="102"/>
      <c r="L173" s="102"/>
      <c r="M173" s="102"/>
      <c r="N173" s="102"/>
      <c r="O173" s="102"/>
      <c r="P173" s="102"/>
      <c r="Q173" s="102"/>
      <c r="R173" s="103"/>
    </row>
    <row r="174" spans="11:18" ht="15" hidden="1">
      <c r="K174" s="102"/>
      <c r="L174" s="102"/>
      <c r="M174" s="102"/>
      <c r="N174" s="102"/>
      <c r="O174" s="102"/>
      <c r="P174" s="102"/>
      <c r="Q174" s="102"/>
      <c r="R174" s="103"/>
    </row>
    <row r="175" spans="11:18" ht="15" hidden="1">
      <c r="K175" s="102"/>
      <c r="L175" s="102"/>
      <c r="M175" s="102"/>
      <c r="N175" s="102"/>
      <c r="O175" s="102"/>
      <c r="P175" s="102"/>
      <c r="Q175" s="102"/>
      <c r="R175" s="103"/>
    </row>
    <row r="176" spans="11:18" ht="15" hidden="1">
      <c r="K176" s="102"/>
      <c r="L176" s="102"/>
      <c r="M176" s="102"/>
      <c r="N176" s="102"/>
      <c r="O176" s="102"/>
      <c r="P176" s="102"/>
      <c r="Q176" s="102"/>
      <c r="R176" s="103"/>
    </row>
    <row r="177" spans="11:18" ht="15" hidden="1">
      <c r="K177" s="102"/>
      <c r="L177" s="102"/>
      <c r="M177" s="102"/>
      <c r="N177" s="102"/>
      <c r="O177" s="102"/>
      <c r="P177" s="102"/>
      <c r="Q177" s="102"/>
      <c r="R177" s="103"/>
    </row>
    <row r="178" spans="11:18" ht="15" hidden="1">
      <c r="K178" s="102"/>
      <c r="L178" s="102"/>
      <c r="M178" s="102"/>
      <c r="N178" s="102"/>
      <c r="O178" s="102"/>
      <c r="P178" s="102"/>
      <c r="Q178" s="102"/>
      <c r="R178" s="103"/>
    </row>
    <row r="179" spans="11:18" ht="15" hidden="1">
      <c r="K179" s="102"/>
      <c r="L179" s="102"/>
      <c r="M179" s="102"/>
      <c r="N179" s="102"/>
      <c r="O179" s="102"/>
      <c r="P179" s="102"/>
      <c r="Q179" s="102"/>
      <c r="R179" s="103"/>
    </row>
    <row r="180" spans="11:18" ht="15" hidden="1">
      <c r="K180" s="102"/>
      <c r="L180" s="102"/>
      <c r="M180" s="102"/>
      <c r="N180" s="102"/>
      <c r="O180" s="102"/>
      <c r="P180" s="102"/>
      <c r="Q180" s="102"/>
      <c r="R180" s="103"/>
    </row>
    <row r="181" spans="11:18" ht="15" hidden="1">
      <c r="K181" s="102"/>
      <c r="L181" s="102"/>
      <c r="M181" s="102"/>
      <c r="N181" s="102"/>
      <c r="O181" s="102"/>
      <c r="P181" s="102"/>
      <c r="Q181" s="102"/>
      <c r="R181" s="103"/>
    </row>
    <row r="182" spans="11:18" ht="15" hidden="1">
      <c r="K182" s="102"/>
      <c r="L182" s="102"/>
      <c r="M182" s="102"/>
      <c r="N182" s="102"/>
      <c r="O182" s="102"/>
      <c r="P182" s="102"/>
      <c r="Q182" s="102"/>
      <c r="R182" s="103"/>
    </row>
    <row r="183" spans="11:18" ht="15" hidden="1">
      <c r="K183" s="102"/>
      <c r="L183" s="102"/>
      <c r="M183" s="102"/>
      <c r="N183" s="102"/>
      <c r="O183" s="102"/>
      <c r="P183" s="102"/>
      <c r="Q183" s="102"/>
      <c r="R183" s="103"/>
    </row>
    <row r="184" spans="11:18" ht="15" hidden="1">
      <c r="K184" s="102"/>
      <c r="L184" s="102"/>
      <c r="M184" s="102"/>
      <c r="N184" s="102"/>
      <c r="O184" s="102"/>
      <c r="P184" s="102"/>
      <c r="Q184" s="102"/>
      <c r="R184" s="103"/>
    </row>
    <row r="185" spans="11:18" ht="15" hidden="1">
      <c r="K185" s="102"/>
      <c r="L185" s="102"/>
      <c r="M185" s="102"/>
      <c r="N185" s="102"/>
      <c r="O185" s="102"/>
      <c r="P185" s="102"/>
      <c r="Q185" s="102"/>
      <c r="R185" s="103"/>
    </row>
    <row r="186" spans="11:18" ht="15" hidden="1">
      <c r="K186" s="102"/>
      <c r="L186" s="102"/>
      <c r="M186" s="102"/>
      <c r="N186" s="102"/>
      <c r="O186" s="102"/>
      <c r="P186" s="102"/>
      <c r="Q186" s="102"/>
      <c r="R186" s="103"/>
    </row>
    <row r="187" spans="11:18" ht="15" hidden="1">
      <c r="K187" s="102"/>
      <c r="L187" s="102"/>
      <c r="M187" s="102"/>
      <c r="N187" s="102"/>
      <c r="O187" s="102"/>
      <c r="P187" s="102"/>
      <c r="Q187" s="102"/>
      <c r="R187" s="103"/>
    </row>
    <row r="188" spans="11:18" ht="15" hidden="1">
      <c r="K188" s="102"/>
      <c r="L188" s="102"/>
      <c r="M188" s="102"/>
      <c r="N188" s="102"/>
      <c r="O188" s="102"/>
      <c r="P188" s="102"/>
      <c r="Q188" s="102"/>
      <c r="R188" s="103"/>
    </row>
    <row r="189" spans="11:18" ht="15" hidden="1">
      <c r="K189" s="102"/>
      <c r="L189" s="102"/>
      <c r="M189" s="102"/>
      <c r="N189" s="102"/>
      <c r="O189" s="102"/>
      <c r="P189" s="102"/>
      <c r="Q189" s="102"/>
      <c r="R189" s="103"/>
    </row>
    <row r="190" spans="11:18" ht="15" hidden="1">
      <c r="K190" s="102"/>
      <c r="L190" s="102"/>
      <c r="M190" s="102"/>
      <c r="N190" s="102"/>
      <c r="O190" s="102"/>
      <c r="P190" s="102"/>
      <c r="Q190" s="102"/>
      <c r="R190" s="103"/>
    </row>
    <row r="191" spans="11:18" ht="15" hidden="1">
      <c r="K191" s="102"/>
      <c r="L191" s="102"/>
      <c r="M191" s="102"/>
      <c r="N191" s="102"/>
      <c r="O191" s="102"/>
      <c r="P191" s="102"/>
      <c r="Q191" s="102"/>
      <c r="R191" s="103"/>
    </row>
    <row r="192" spans="11:18" ht="15" hidden="1">
      <c r="K192" s="102"/>
      <c r="L192" s="102"/>
      <c r="M192" s="102"/>
      <c r="N192" s="102"/>
      <c r="O192" s="102"/>
      <c r="P192" s="102"/>
      <c r="Q192" s="102"/>
      <c r="R192" s="103"/>
    </row>
    <row r="193" spans="11:18" ht="15" hidden="1">
      <c r="K193" s="102"/>
      <c r="L193" s="102"/>
      <c r="M193" s="102"/>
      <c r="N193" s="102"/>
      <c r="O193" s="102"/>
      <c r="P193" s="102"/>
      <c r="Q193" s="102"/>
      <c r="R193" s="103"/>
    </row>
    <row r="194" spans="11:18" ht="15" hidden="1">
      <c r="K194" s="102"/>
      <c r="L194" s="102"/>
      <c r="M194" s="102"/>
      <c r="N194" s="102"/>
      <c r="O194" s="102"/>
      <c r="P194" s="102"/>
      <c r="Q194" s="102"/>
      <c r="R194" s="103"/>
    </row>
    <row r="195" spans="11:18" ht="15" hidden="1">
      <c r="K195" s="102"/>
      <c r="L195" s="102"/>
      <c r="M195" s="102"/>
      <c r="N195" s="102"/>
      <c r="O195" s="102"/>
      <c r="P195" s="102"/>
      <c r="Q195" s="102"/>
      <c r="R195" s="103"/>
    </row>
    <row r="196" spans="11:18" ht="15" hidden="1">
      <c r="K196" s="102"/>
      <c r="L196" s="102"/>
      <c r="M196" s="102"/>
      <c r="N196" s="102"/>
      <c r="O196" s="102"/>
      <c r="P196" s="102"/>
      <c r="Q196" s="102"/>
      <c r="R196" s="103"/>
    </row>
    <row r="197" spans="11:18" ht="15" hidden="1">
      <c r="K197" s="102"/>
      <c r="L197" s="102"/>
      <c r="M197" s="102"/>
      <c r="N197" s="102"/>
      <c r="O197" s="102"/>
      <c r="P197" s="102"/>
      <c r="Q197" s="102"/>
      <c r="R197" s="103"/>
    </row>
    <row r="198" spans="11:18" ht="15" hidden="1">
      <c r="K198" s="102"/>
      <c r="L198" s="102"/>
      <c r="M198" s="102"/>
      <c r="N198" s="102"/>
      <c r="O198" s="102"/>
      <c r="P198" s="102"/>
      <c r="Q198" s="102"/>
      <c r="R198" s="103"/>
    </row>
    <row r="199" spans="11:18" ht="15" hidden="1">
      <c r="K199" s="102"/>
      <c r="L199" s="102"/>
      <c r="M199" s="102"/>
      <c r="N199" s="102"/>
      <c r="O199" s="102"/>
      <c r="P199" s="102"/>
      <c r="Q199" s="102"/>
      <c r="R199" s="103"/>
    </row>
    <row r="200" spans="11:18" ht="15" hidden="1">
      <c r="K200" s="102"/>
      <c r="L200" s="102"/>
      <c r="M200" s="102"/>
      <c r="N200" s="102"/>
      <c r="O200" s="102"/>
      <c r="P200" s="102"/>
      <c r="Q200" s="102"/>
      <c r="R200" s="103"/>
    </row>
    <row r="201" spans="11:18" ht="15" hidden="1">
      <c r="K201" s="102"/>
      <c r="L201" s="102"/>
      <c r="M201" s="102"/>
      <c r="N201" s="102"/>
      <c r="O201" s="102"/>
      <c r="P201" s="102"/>
      <c r="Q201" s="102"/>
      <c r="R201" s="103"/>
    </row>
    <row r="202" spans="11:18" ht="15" hidden="1">
      <c r="K202" s="102"/>
      <c r="L202" s="102"/>
      <c r="M202" s="102"/>
      <c r="N202" s="102"/>
      <c r="O202" s="102"/>
      <c r="P202" s="102"/>
      <c r="Q202" s="102"/>
      <c r="R202" s="103"/>
    </row>
    <row r="203" spans="11:18" ht="15" hidden="1">
      <c r="K203" s="102"/>
      <c r="L203" s="102"/>
      <c r="M203" s="102"/>
      <c r="N203" s="102"/>
      <c r="O203" s="102"/>
      <c r="P203" s="102"/>
      <c r="Q203" s="102"/>
      <c r="R203" s="103"/>
    </row>
    <row r="204" spans="11:18" ht="15" hidden="1">
      <c r="K204" s="102"/>
      <c r="L204" s="102"/>
      <c r="M204" s="102"/>
      <c r="N204" s="102"/>
      <c r="O204" s="102"/>
      <c r="P204" s="102"/>
      <c r="Q204" s="102"/>
      <c r="R204" s="103"/>
    </row>
    <row r="205" spans="11:18" ht="15" hidden="1">
      <c r="K205" s="102"/>
      <c r="L205" s="102"/>
      <c r="M205" s="102"/>
      <c r="N205" s="102"/>
      <c r="O205" s="102"/>
      <c r="P205" s="102"/>
      <c r="Q205" s="102"/>
      <c r="R205" s="103"/>
    </row>
    <row r="206" spans="11:18" ht="15" hidden="1">
      <c r="K206" s="102"/>
      <c r="L206" s="102"/>
      <c r="M206" s="102"/>
      <c r="N206" s="102"/>
      <c r="O206" s="102"/>
      <c r="P206" s="102"/>
      <c r="Q206" s="102"/>
      <c r="R206" s="103"/>
    </row>
    <row r="207" spans="11:18" ht="15" hidden="1">
      <c r="K207" s="102"/>
      <c r="L207" s="102"/>
      <c r="M207" s="102"/>
      <c r="N207" s="102"/>
      <c r="O207" s="102"/>
      <c r="P207" s="102"/>
      <c r="Q207" s="102"/>
      <c r="R207" s="103"/>
    </row>
    <row r="208" spans="11:18" ht="15" hidden="1">
      <c r="K208" s="102"/>
      <c r="L208" s="102"/>
      <c r="M208" s="102"/>
      <c r="N208" s="102"/>
      <c r="O208" s="102"/>
      <c r="P208" s="102"/>
      <c r="Q208" s="102"/>
      <c r="R208" s="103"/>
    </row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</sheetData>
  <sheetProtection password="C1C3" sheet="1" objects="1" scenarios="1"/>
  <mergeCells count="3">
    <mergeCell ref="B3:D3"/>
    <mergeCell ref="G1:I1"/>
    <mergeCell ref="H2:I2"/>
  </mergeCells>
  <printOptions horizontalCentered="1"/>
  <pageMargins left="0.5905511811023623" right="0.5905511811023623" top="0.4724409448818898" bottom="0.5905511811023623" header="0.4330708661417323" footer="0.3937007874015748"/>
  <pageSetup fitToHeight="1" fitToWidth="1" orientation="landscape" paperSize="9" scale="85" r:id="rId3"/>
  <headerFooter alignWithMargins="0">
    <oddFooter>&amp;L&amp;"Times New Roman CE,Normál"&amp;8BérTesz táblázat / Payroll Test&amp;C&amp;"Times New Roman CE,Félkövér"&amp;8A táblázat továbbfelhasználásával kapcsolatban minden jog fenntartva!&amp;R&amp;"Times New Roman,Normál"&amp;8Nyomtatva / Printed: &amp;D,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FairConto Bt.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Ruszin Zsolt</dc:creator>
  <cp:keywords/>
  <dc:description/>
  <cp:lastModifiedBy>Ruszin Zsolt</cp:lastModifiedBy>
  <cp:lastPrinted>2006-08-22T23:31:46Z</cp:lastPrinted>
  <dcterms:created xsi:type="dcterms:W3CDTF">1998-10-04T01:22:41Z</dcterms:created>
  <dcterms:modified xsi:type="dcterms:W3CDTF">2006-08-28T14:43:00Z</dcterms:modified>
  <cp:category/>
  <cp:version/>
  <cp:contentType/>
  <cp:contentStatus/>
</cp:coreProperties>
</file>